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ide.irmak\Desktop\"/>
    </mc:Choice>
  </mc:AlternateContent>
  <bookViews>
    <workbookView xWindow="0" yWindow="0" windowWidth="28800" windowHeight="10605"/>
  </bookViews>
  <sheets>
    <sheet name="İŞ KANUNU -2022-2023-2024 ARA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J35" i="1" s="1"/>
  <c r="K35" i="1" s="1"/>
  <c r="L35" i="1" s="1"/>
  <c r="M35" i="1" s="1"/>
  <c r="I34" i="1"/>
  <c r="J34" i="1" s="1"/>
  <c r="K34" i="1" s="1"/>
  <c r="L34" i="1" s="1"/>
  <c r="M34" i="1" s="1"/>
  <c r="I33" i="1"/>
  <c r="J33" i="1" s="1"/>
  <c r="K33" i="1" s="1"/>
  <c r="L33" i="1" s="1"/>
  <c r="M33" i="1" s="1"/>
  <c r="I32" i="1"/>
  <c r="J32" i="1" s="1"/>
  <c r="K32" i="1" s="1"/>
  <c r="L32" i="1" s="1"/>
  <c r="M32" i="1" s="1"/>
  <c r="I31" i="1"/>
  <c r="J31" i="1" s="1"/>
  <c r="K31" i="1" s="1"/>
  <c r="L31" i="1" s="1"/>
  <c r="M31" i="1" s="1"/>
  <c r="J30" i="1"/>
  <c r="K30" i="1" s="1"/>
  <c r="L30" i="1" s="1"/>
  <c r="M30" i="1" s="1"/>
  <c r="I30" i="1"/>
  <c r="I29" i="1"/>
  <c r="J29" i="1" s="1"/>
  <c r="K29" i="1" s="1"/>
  <c r="L29" i="1" s="1"/>
  <c r="M29" i="1" s="1"/>
  <c r="I28" i="1"/>
  <c r="J28" i="1" s="1"/>
  <c r="K28" i="1" s="1"/>
  <c r="L28" i="1" s="1"/>
  <c r="M28" i="1" s="1"/>
  <c r="I27" i="1"/>
  <c r="J27" i="1" s="1"/>
  <c r="K27" i="1" s="1"/>
  <c r="L27" i="1" s="1"/>
  <c r="M27" i="1" s="1"/>
  <c r="I26" i="1"/>
  <c r="J26" i="1" s="1"/>
  <c r="K26" i="1" s="1"/>
  <c r="L26" i="1" s="1"/>
  <c r="M26" i="1" s="1"/>
  <c r="I25" i="1"/>
  <c r="J25" i="1" s="1"/>
  <c r="K25" i="1" s="1"/>
  <c r="L25" i="1" s="1"/>
  <c r="M25" i="1" s="1"/>
  <c r="J24" i="1"/>
  <c r="K24" i="1" s="1"/>
  <c r="L24" i="1" s="1"/>
  <c r="M24" i="1" s="1"/>
  <c r="I24" i="1"/>
  <c r="J23" i="1"/>
  <c r="K23" i="1" s="1"/>
  <c r="L23" i="1" s="1"/>
  <c r="M23" i="1" s="1"/>
  <c r="I23" i="1"/>
  <c r="I22" i="1"/>
  <c r="J22" i="1" s="1"/>
  <c r="K22" i="1" s="1"/>
  <c r="L22" i="1" s="1"/>
  <c r="M22" i="1" s="1"/>
  <c r="I21" i="1"/>
  <c r="J21" i="1" s="1"/>
  <c r="K21" i="1" s="1"/>
  <c r="L21" i="1" s="1"/>
  <c r="M21" i="1" s="1"/>
  <c r="L20" i="1"/>
  <c r="M20" i="1" s="1"/>
  <c r="I20" i="1"/>
  <c r="J20" i="1" s="1"/>
  <c r="K20" i="1" s="1"/>
  <c r="I19" i="1"/>
  <c r="J19" i="1" s="1"/>
  <c r="K19" i="1" s="1"/>
  <c r="L19" i="1" s="1"/>
  <c r="M19" i="1" s="1"/>
  <c r="J18" i="1"/>
  <c r="K18" i="1" s="1"/>
  <c r="L18" i="1" s="1"/>
  <c r="M18" i="1" s="1"/>
  <c r="I18" i="1"/>
  <c r="I17" i="1"/>
  <c r="J17" i="1" s="1"/>
  <c r="K17" i="1" s="1"/>
  <c r="L17" i="1" s="1"/>
  <c r="M17" i="1" s="1"/>
  <c r="I16" i="1"/>
  <c r="J16" i="1" s="1"/>
  <c r="K16" i="1" s="1"/>
  <c r="L16" i="1" s="1"/>
  <c r="M16" i="1" s="1"/>
  <c r="I15" i="1"/>
  <c r="J15" i="1" s="1"/>
  <c r="K15" i="1" s="1"/>
  <c r="L15" i="1" s="1"/>
  <c r="M15" i="1" s="1"/>
  <c r="I14" i="1"/>
  <c r="J14" i="1" s="1"/>
  <c r="K14" i="1" s="1"/>
  <c r="L14" i="1" s="1"/>
  <c r="M14" i="1" s="1"/>
  <c r="I13" i="1"/>
  <c r="J13" i="1" s="1"/>
  <c r="K13" i="1" s="1"/>
  <c r="L13" i="1" s="1"/>
  <c r="M13" i="1" s="1"/>
  <c r="J12" i="1"/>
  <c r="K12" i="1" s="1"/>
  <c r="L12" i="1" s="1"/>
  <c r="M12" i="1" s="1"/>
  <c r="I12" i="1"/>
  <c r="I11" i="1"/>
  <c r="J11" i="1" s="1"/>
  <c r="K11" i="1" s="1"/>
  <c r="L11" i="1" s="1"/>
  <c r="M11" i="1" s="1"/>
  <c r="I10" i="1"/>
  <c r="J10" i="1" s="1"/>
  <c r="K10" i="1" s="1"/>
  <c r="L10" i="1" s="1"/>
  <c r="M10" i="1" s="1"/>
  <c r="I9" i="1"/>
  <c r="J9" i="1" s="1"/>
  <c r="K9" i="1" s="1"/>
  <c r="L9" i="1" s="1"/>
  <c r="M9" i="1" s="1"/>
  <c r="I8" i="1"/>
  <c r="J8" i="1" s="1"/>
  <c r="K8" i="1" s="1"/>
  <c r="L8" i="1" s="1"/>
  <c r="M8" i="1" s="1"/>
  <c r="I7" i="1"/>
  <c r="J7" i="1" s="1"/>
  <c r="K7" i="1" s="1"/>
  <c r="L7" i="1" s="1"/>
  <c r="M7" i="1" s="1"/>
  <c r="J6" i="1"/>
  <c r="H6" i="1"/>
  <c r="J5" i="1"/>
  <c r="K5" i="1" s="1"/>
  <c r="I5" i="1"/>
  <c r="I6" i="1" s="1"/>
  <c r="J4" i="1"/>
  <c r="K4" i="1" s="1"/>
  <c r="L4" i="1" s="1"/>
  <c r="M4" i="1" s="1"/>
  <c r="I4" i="1"/>
  <c r="I3" i="1"/>
  <c r="J3" i="1" s="1"/>
  <c r="K3" i="1" s="1"/>
  <c r="L3" i="1" s="1"/>
  <c r="M3" i="1" s="1"/>
  <c r="L5" i="1" l="1"/>
  <c r="K6" i="1"/>
  <c r="M5" i="1" l="1"/>
  <c r="M6" i="1" s="1"/>
  <c r="L6" i="1"/>
</calcChain>
</file>

<file path=xl/sharedStrings.xml><?xml version="1.0" encoding="utf-8"?>
<sst xmlns="http://schemas.openxmlformats.org/spreadsheetml/2006/main" count="89" uniqueCount="72">
  <si>
    <t>4857 SAYILI İŞ KANUNUNA GÖRE UYGULANACAK İDARİ PARA CEZALARI (TL)</t>
  </si>
  <si>
    <t>Sıra No.</t>
  </si>
  <si>
    <t>Kanun Maddesi</t>
  </si>
  <si>
    <t>Ceza Maddesi</t>
  </si>
  <si>
    <t>Fiil</t>
  </si>
  <si>
    <t>26.05.2008 tarihinden itibaren uygulanacak para cezası miktarı                                                             (5763 sayılı Kanun)</t>
  </si>
  <si>
    <t xml:space="preserve">01.01.2009 tarihinden itibaren uygulanacak para cezası miktarı  (% 12 Yeniden Değerleme Oranı kadar artırılmıştır)        </t>
  </si>
  <si>
    <t>2018 YILINDA UYGULANACAK CEZA MİKTARI (TL)                                                                               (Yeniden Değerleme Oranı % 14,47)</t>
  </si>
  <si>
    <t>2019 YILINDA UYGULANACAK CEZA MİKTARI (TL)                                                                               (Yeniden Değerleme Oranı % 23,73)</t>
  </si>
  <si>
    <t>2020 YILINDA UYGULANACAK CEZA MİKTARI (TL)                                                                               (Yeniden Değerleme Oranı % 22,58)</t>
  </si>
  <si>
    <t>2021 YILINDA UYGULANACAK CEZA MİKTARI (TL)                                                                               (Yeniden Değerleme Oranı % 9,11)</t>
  </si>
  <si>
    <t>2022 YILINDA UYGULANACAK CEZA MİKTARI (TL)                                                                               (Yeniden Değerleme Oranı % 36,20)</t>
  </si>
  <si>
    <t>2023 YILINDA UYGULANACAK CEZA MİKTARI (TL)                                                                               (Yeniden Değerleme Oranı % 122,93)</t>
  </si>
  <si>
    <t>2024 YILINDA UYGULANACAK CEZA MİKTARI (TL)                                                                               (Yeniden Değerleme Oranı % 58,46)</t>
  </si>
  <si>
    <t>İşyerini muvazaalı olarak bildirmek</t>
  </si>
  <si>
    <t>100 (*)                                                                                                                                                                                                                                                                                                                                                                                     1.000 (**)                                                                                                   10.000 (***)</t>
  </si>
  <si>
    <t>112 (*)                                                                                                                                                                                                                                                                                                                                                                                     1.120 (**)                                                                                                   11.200 (***)</t>
  </si>
  <si>
    <t>İşyerini muvazaalı olarak bildiren asıl işveren ile alt işveren vekillerine ayrı ayrı.</t>
  </si>
  <si>
    <t>99/1-a</t>
  </si>
  <si>
    <t>İşçilere eşit davranma ilkesine aykırı davranmak</t>
  </si>
  <si>
    <t>Bu durumdaki her işçi için</t>
  </si>
  <si>
    <t>99/1-b</t>
  </si>
  <si>
    <t>Madde de öngörülen ilke ve yükümlülüklere aykırı olarak geçici işçi çalıştırmak</t>
  </si>
  <si>
    <t>7/2 (f) bendi</t>
  </si>
  <si>
    <t>99/2</t>
  </si>
  <si>
    <t>7. maddenin 2 fıkrasının f bendine aykırı davranmak</t>
  </si>
  <si>
    <t>-</t>
  </si>
  <si>
    <t>99/1-b ceza maddesinin dört katı</t>
  </si>
  <si>
    <t>99/1-c</t>
  </si>
  <si>
    <t>İş sözleşmesinin içeriğini belirtir yazılı belgeyi vermemek</t>
  </si>
  <si>
    <t>Çağrı üzerine ve uzaktan çalışma hükümlerine aykırı davranmak</t>
  </si>
  <si>
    <t>99/1-d</t>
  </si>
  <si>
    <t>İşten ayrılan işçiye Çalışma Belgesi vermemek, belgeye gerçeğe aykırı bilgi yazmak</t>
  </si>
  <si>
    <t>Madde hükmüne aykırı olarak işçi çıkartmak (toplu işçi çıkarma)</t>
  </si>
  <si>
    <t>Engelli ve Eski Hükümlü Çalıştırmamak</t>
  </si>
  <si>
    <t>Çalıştırılmayan her engelli ve eski hükümlü ve çalıştırılmayan her ay için</t>
  </si>
  <si>
    <t>102/a</t>
  </si>
  <si>
    <t>Ücret ile bu kanundan doğan veya TİS'den yada iş sözleşmesinden doğan ücreti kasten ödememek veya eksik ödemek</t>
  </si>
  <si>
    <t>Bu durumda olan her işçi ve her ay için</t>
  </si>
  <si>
    <t>Ücret, pirim, ikramiye ve bu nitelikteki her çeşit istihkakını zorunlu tutulduğu halde özel olarak açılan banka hesabına ödememek</t>
  </si>
  <si>
    <t>102/b</t>
  </si>
  <si>
    <t>Ücret hesap pusulası düzenlememek</t>
  </si>
  <si>
    <t>Yasaya aykırı ücret kesme cezası vermek veya kesintinin sebep ve hesabını bildirmemek</t>
  </si>
  <si>
    <t>Asgari ücreti ödememek veya eksik ödemek</t>
  </si>
  <si>
    <t>Bu durumdaki her işçi ve her ay için</t>
  </si>
  <si>
    <t>102/c</t>
  </si>
  <si>
    <t>Fazla çalışmalara ilişkin ücreti ödememek, işçiye hak ettiği serbest zamanı altı ay zarfında kullandırmamak, fazla saatlerde yapılacak çalışmalar için işçinin onayını almamak.</t>
  </si>
  <si>
    <t>Yüzde ile ilgili belgeyi  temsilciye vermemek</t>
  </si>
  <si>
    <t>Yıllık ücretli izni yasaya aykırı şekilde bölmek,</t>
  </si>
  <si>
    <t>İzin ücretini yasaya aykırı şekilde ödemek veya eksik ödemek</t>
  </si>
  <si>
    <t>Sözleşmesi fesh edilen işçiye yıllık izin ücreti ödememek</t>
  </si>
  <si>
    <t>Yıllık izin yönetmeliğinin esas usullerine aykırı olarak izni kullandırmamak veya eksik kullandırmak</t>
  </si>
  <si>
    <t>Çalışma sürelerine ve buna dair yönetmelik hükümlerine uymamak</t>
  </si>
  <si>
    <t>Telafi çalışması usullerine uymamak</t>
  </si>
  <si>
    <t>Bu durumdaki her işçi İçin</t>
  </si>
  <si>
    <t>Ara dinlenmesini uygulamamak</t>
  </si>
  <si>
    <t>İşçileri geceleri 7.5 saatten fazla çalıştırmak, gece ve gündüz postalarını değiştirmemek</t>
  </si>
  <si>
    <t>Çocukları çalıştırma yaşına ve çalıştırma yasağına aykırı davranmak</t>
  </si>
  <si>
    <t>Yer ve sualtında çalıştırma yasağına uymamak</t>
  </si>
  <si>
    <t>Çocuk ve genç işleri gece çalıştırmak veya ilgili yönetmelik hükümlerine aykırı hareket etmek</t>
  </si>
  <si>
    <t>Doğum öncesi - sonrası sürelerde kadın işçiyi çalıştırmak veya ücretsiz izin vermemek</t>
  </si>
  <si>
    <t>İşçi Özlük dosyasını düzenlememek</t>
  </si>
  <si>
    <t>Çalışma sürelerine ilişkin yönetmeliklere muhalefet etmek</t>
  </si>
  <si>
    <t>92/2</t>
  </si>
  <si>
    <t>107/1-a</t>
  </si>
  <si>
    <t>Çağrıldıkları zaman gelmemek, ifade ve bilgi vermemek, gerekli olan belge ve delilleri getirip göstermemek, İş Müfettişlerinin 92/1.fıkrada yazılı görevlerini yapmak için kendilerine her çeşit kolaylığı  göstermemek ve bu yoldaki emir ve isteklerini geciktirmeksizin yerine getirmemek.</t>
  </si>
  <si>
    <t>96/1</t>
  </si>
  <si>
    <t>107/1-b</t>
  </si>
  <si>
    <t>İfade ve bilgilerine başvurulan işçilere işverenlerce telkinlerde bulunma, gerçeği saklamaya yahut değiştirmeye zorlama veyahut ilgili makamlara ifade vermeleri üzerine onlara karşı kötü davranışlarda bulunmak</t>
  </si>
  <si>
    <t>107/2</t>
  </si>
  <si>
    <t>İş Müfettişlerinin teftiş ve denetim görevlerinin yapılmasını ve sonuçlandırılmasını engellemek.</t>
  </si>
  <si>
    <t>Not:5083 sayılı T.C. Devletinin Para Birimi Hakkında Kanunun 2. maddesine 21/04/2005 tarihli 5335 sayılı Kanunun 22. maddesi ile eklenen fıkra uyarınca 1 YTL'nin altında kalan tutarlar dikkate alınmamıştır.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</si>
</sst>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Tur"/>
      <charset val="162"/>
    </font>
    <font>
      <b/>
      <sz val="72"/>
      <name val="Arial"/>
      <family val="2"/>
    </font>
    <font>
      <sz val="9"/>
      <name val="Arial"/>
      <family val="2"/>
    </font>
    <font>
      <b/>
      <sz val="55"/>
      <name val="Arial Narrow"/>
      <family val="2"/>
    </font>
    <font>
      <b/>
      <sz val="55"/>
      <name val="Times New Roman"/>
      <family val="1"/>
      <charset val="162"/>
    </font>
    <font>
      <b/>
      <sz val="40"/>
      <name val="Arial"/>
      <family val="2"/>
    </font>
    <font>
      <b/>
      <sz val="38"/>
      <name val="Arial"/>
      <family val="2"/>
    </font>
    <font>
      <b/>
      <sz val="36"/>
      <name val="Times New Roman"/>
      <family val="1"/>
      <charset val="162"/>
    </font>
    <font>
      <b/>
      <sz val="45"/>
      <name val="Times New Roman"/>
      <family val="1"/>
      <charset val="162"/>
    </font>
    <font>
      <b/>
      <sz val="45"/>
      <name val="Arial Tur"/>
      <family val="2"/>
      <charset val="162"/>
    </font>
    <font>
      <b/>
      <sz val="48"/>
      <name val="Arial"/>
      <family val="2"/>
    </font>
    <font>
      <b/>
      <sz val="48"/>
      <name val="Times New Roman"/>
      <family val="1"/>
      <charset val="162"/>
    </font>
    <font>
      <b/>
      <sz val="45"/>
      <name val="Arial"/>
      <family val="2"/>
      <charset val="162"/>
    </font>
    <font>
      <b/>
      <sz val="60"/>
      <name val="Times New Roman"/>
      <family val="1"/>
      <charset val="162"/>
    </font>
    <font>
      <b/>
      <i/>
      <sz val="48"/>
      <name val="Times New Roman"/>
      <family val="1"/>
      <charset val="162"/>
    </font>
    <font>
      <sz val="45"/>
      <name val="Arial"/>
      <family val="2"/>
    </font>
    <font>
      <b/>
      <i/>
      <sz val="60"/>
      <name val="Times New Roman"/>
      <family val="1"/>
      <charset val="162"/>
    </font>
    <font>
      <b/>
      <sz val="9"/>
      <name val="Arial"/>
      <family val="2"/>
    </font>
    <font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vertical="center" wrapText="1"/>
    </xf>
    <xf numFmtId="3" fontId="12" fillId="0" borderId="5" xfId="0" quotePrefix="1" applyNumberFormat="1" applyFont="1" applyBorder="1" applyAlignment="1">
      <alignment horizontal="center" vertical="center" wrapText="1"/>
    </xf>
    <xf numFmtId="3" fontId="13" fillId="0" borderId="5" xfId="0" quotePrefix="1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vertical="center" wrapText="1"/>
    </xf>
    <xf numFmtId="0" fontId="15" fillId="0" borderId="0" xfId="0" applyFont="1"/>
    <xf numFmtId="0" fontId="11" fillId="0" borderId="5" xfId="0" applyFont="1" applyBorder="1" applyAlignment="1">
      <alignment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2" fontId="12" fillId="0" borderId="0" xfId="0" quotePrefix="1" applyNumberFormat="1" applyFont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2" fontId="15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2" fillId="0" borderId="6" xfId="0" quotePrefix="1" applyNumberFormat="1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O36"/>
  <sheetViews>
    <sheetView tabSelected="1" topLeftCell="A18" zoomScale="10" zoomScaleNormal="10" workbookViewId="0">
      <selection activeCell="N70" sqref="N70"/>
    </sheetView>
  </sheetViews>
  <sheetFormatPr defaultRowHeight="12" x14ac:dyDescent="0.2"/>
  <cols>
    <col min="1" max="1" width="22.5703125" style="30" customWidth="1"/>
    <col min="2" max="2" width="43.5703125" style="30" customWidth="1"/>
    <col min="3" max="3" width="42.28515625" style="31" customWidth="1"/>
    <col min="4" max="4" width="255.85546875" style="32" customWidth="1"/>
    <col min="5" max="5" width="52.42578125" style="33" hidden="1" customWidth="1"/>
    <col min="6" max="6" width="10.7109375" style="33" hidden="1" customWidth="1"/>
    <col min="7" max="7" width="58" style="32" hidden="1" customWidth="1"/>
    <col min="8" max="8" width="61.5703125" style="32" hidden="1" customWidth="1"/>
    <col min="9" max="9" width="66.28515625" style="32" hidden="1" customWidth="1"/>
    <col min="10" max="10" width="57" style="32" hidden="1" customWidth="1"/>
    <col min="11" max="11" width="60.5703125" style="32" customWidth="1"/>
    <col min="12" max="12" width="58.42578125" style="32" customWidth="1"/>
    <col min="13" max="13" width="57" style="32" customWidth="1"/>
    <col min="14" max="14" width="187.140625" style="32" customWidth="1"/>
    <col min="15" max="15" width="17.85546875" style="4" bestFit="1" customWidth="1"/>
    <col min="16" max="16384" width="9.140625" style="4"/>
  </cols>
  <sheetData>
    <row r="1" spans="1:15" ht="150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s="13" customFormat="1" ht="409.6" customHeight="1" x14ac:dyDescent="0.2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/>
      <c r="O2" s="12"/>
    </row>
    <row r="3" spans="1:15" ht="190.5" customHeight="1" x14ac:dyDescent="0.7">
      <c r="A3" s="14">
        <v>1</v>
      </c>
      <c r="B3" s="14">
        <v>3</v>
      </c>
      <c r="C3" s="14">
        <v>98</v>
      </c>
      <c r="D3" s="15" t="s">
        <v>14</v>
      </c>
      <c r="E3" s="16" t="s">
        <v>15</v>
      </c>
      <c r="F3" s="16" t="s">
        <v>16</v>
      </c>
      <c r="G3" s="17">
        <v>21036</v>
      </c>
      <c r="H3" s="17">
        <v>26027</v>
      </c>
      <c r="I3" s="17">
        <f>TRUNC(H3*1.2258,0)</f>
        <v>31903</v>
      </c>
      <c r="J3" s="17">
        <f>TRUNC(I3*1.0911,0)</f>
        <v>34809</v>
      </c>
      <c r="K3" s="17">
        <f>TRUNC(J3*1.362,0)</f>
        <v>47409</v>
      </c>
      <c r="L3" s="17">
        <f>TRUNC(K3*2.2293,0)</f>
        <v>105688</v>
      </c>
      <c r="M3" s="17">
        <f>TRUNC(L3*1.5846,0)</f>
        <v>167473</v>
      </c>
      <c r="N3" s="18" t="s">
        <v>17</v>
      </c>
      <c r="O3" s="19"/>
    </row>
    <row r="4" spans="1:15" ht="141" customHeight="1" x14ac:dyDescent="0.7">
      <c r="A4" s="14">
        <v>2</v>
      </c>
      <c r="B4" s="14">
        <v>5</v>
      </c>
      <c r="C4" s="14" t="s">
        <v>18</v>
      </c>
      <c r="D4" s="20" t="s">
        <v>19</v>
      </c>
      <c r="E4" s="21">
        <v>88</v>
      </c>
      <c r="F4" s="21">
        <v>98</v>
      </c>
      <c r="G4" s="17">
        <v>177</v>
      </c>
      <c r="H4" s="17">
        <v>219</v>
      </c>
      <c r="I4" s="17">
        <f>TRUNC(H4*1.2258,0)</f>
        <v>268</v>
      </c>
      <c r="J4" s="17">
        <f>TRUNC(I4*1.0911,0)</f>
        <v>292</v>
      </c>
      <c r="K4" s="17">
        <f>TRUNC(J4*1.362,0)</f>
        <v>397</v>
      </c>
      <c r="L4" s="17">
        <f>TRUNC(K4*2.2293,0)</f>
        <v>885</v>
      </c>
      <c r="M4" s="17">
        <f>TRUNC(L4*1.5846,0)</f>
        <v>1402</v>
      </c>
      <c r="N4" s="22" t="s">
        <v>20</v>
      </c>
      <c r="O4" s="19"/>
    </row>
    <row r="5" spans="1:15" ht="153.75" customHeight="1" x14ac:dyDescent="0.7">
      <c r="A5" s="14">
        <v>3</v>
      </c>
      <c r="B5" s="14">
        <v>7</v>
      </c>
      <c r="C5" s="14" t="s">
        <v>21</v>
      </c>
      <c r="D5" s="20" t="s">
        <v>22</v>
      </c>
      <c r="E5" s="21">
        <v>88</v>
      </c>
      <c r="F5" s="21">
        <v>98</v>
      </c>
      <c r="G5" s="17">
        <v>296</v>
      </c>
      <c r="H5" s="17">
        <v>366</v>
      </c>
      <c r="I5" s="17">
        <f>TRUNC(H5*1.2258,0)</f>
        <v>448</v>
      </c>
      <c r="J5" s="17">
        <f>TRUNC(I5*1.0911,0)</f>
        <v>488</v>
      </c>
      <c r="K5" s="17">
        <f>TRUNC(J5*1.362,0)</f>
        <v>664</v>
      </c>
      <c r="L5" s="17">
        <f>TRUNC(K5*2.2293,0)</f>
        <v>1480</v>
      </c>
      <c r="M5" s="17">
        <f>TRUNC(L5*1.5846,0)</f>
        <v>2345</v>
      </c>
      <c r="N5" s="22" t="s">
        <v>20</v>
      </c>
      <c r="O5" s="19"/>
    </row>
    <row r="6" spans="1:15" ht="126.75" customHeight="1" x14ac:dyDescent="0.7">
      <c r="A6" s="14">
        <v>4</v>
      </c>
      <c r="B6" s="14" t="s">
        <v>23</v>
      </c>
      <c r="C6" s="14" t="s">
        <v>24</v>
      </c>
      <c r="D6" s="23" t="s">
        <v>25</v>
      </c>
      <c r="E6" s="21" t="s">
        <v>26</v>
      </c>
      <c r="F6" s="21" t="s">
        <v>26</v>
      </c>
      <c r="G6" s="17">
        <v>1184</v>
      </c>
      <c r="H6" s="17">
        <f t="shared" ref="H6:J6" si="0">H5*4</f>
        <v>1464</v>
      </c>
      <c r="I6" s="17">
        <f t="shared" si="0"/>
        <v>1792</v>
      </c>
      <c r="J6" s="17">
        <f t="shared" si="0"/>
        <v>1952</v>
      </c>
      <c r="K6" s="17">
        <f>K5*4</f>
        <v>2656</v>
      </c>
      <c r="L6" s="17">
        <f>L5*4</f>
        <v>5920</v>
      </c>
      <c r="M6" s="17">
        <f>M5*4</f>
        <v>9380</v>
      </c>
      <c r="N6" s="22" t="s">
        <v>27</v>
      </c>
      <c r="O6" s="19"/>
    </row>
    <row r="7" spans="1:15" ht="111" customHeight="1" x14ac:dyDescent="0.7">
      <c r="A7" s="14">
        <v>5</v>
      </c>
      <c r="B7" s="14">
        <v>8</v>
      </c>
      <c r="C7" s="14" t="s">
        <v>28</v>
      </c>
      <c r="D7" s="20" t="s">
        <v>29</v>
      </c>
      <c r="E7" s="21">
        <v>88</v>
      </c>
      <c r="F7" s="21">
        <v>98</v>
      </c>
      <c r="G7" s="17">
        <v>177</v>
      </c>
      <c r="H7" s="17">
        <v>219</v>
      </c>
      <c r="I7" s="17">
        <f t="shared" ref="I7:I35" si="1">TRUNC(H7*1.2258,0)</f>
        <v>268</v>
      </c>
      <c r="J7" s="17">
        <f t="shared" ref="J7:J35" si="2">TRUNC(I7*1.0911,0)</f>
        <v>292</v>
      </c>
      <c r="K7" s="17">
        <f t="shared" ref="K7:K35" si="3">TRUNC(J7*1.362,0)</f>
        <v>397</v>
      </c>
      <c r="L7" s="17">
        <f>TRUNC(K7*2.2293,0)</f>
        <v>885</v>
      </c>
      <c r="M7" s="17">
        <f>TRUNC(L7*1.5846,0)</f>
        <v>1402</v>
      </c>
      <c r="N7" s="22" t="s">
        <v>20</v>
      </c>
      <c r="O7" s="19"/>
    </row>
    <row r="8" spans="1:15" ht="120.75" customHeight="1" x14ac:dyDescent="0.7">
      <c r="A8" s="14">
        <v>6</v>
      </c>
      <c r="B8" s="14">
        <v>14</v>
      </c>
      <c r="C8" s="14" t="s">
        <v>28</v>
      </c>
      <c r="D8" s="20" t="s">
        <v>30</v>
      </c>
      <c r="E8" s="21">
        <v>88</v>
      </c>
      <c r="F8" s="21">
        <v>98</v>
      </c>
      <c r="G8" s="17">
        <v>177</v>
      </c>
      <c r="H8" s="17">
        <v>219</v>
      </c>
      <c r="I8" s="17">
        <f t="shared" si="1"/>
        <v>268</v>
      </c>
      <c r="J8" s="17">
        <f t="shared" si="2"/>
        <v>292</v>
      </c>
      <c r="K8" s="17">
        <f t="shared" si="3"/>
        <v>397</v>
      </c>
      <c r="L8" s="17">
        <f t="shared" ref="L8:L35" si="4">TRUNC(K8*2.2293,0)</f>
        <v>885</v>
      </c>
      <c r="M8" s="17">
        <f t="shared" ref="M8:M33" si="5">TRUNC(L8*1.5846,0)</f>
        <v>1402</v>
      </c>
      <c r="N8" s="22" t="s">
        <v>20</v>
      </c>
      <c r="O8" s="19"/>
    </row>
    <row r="9" spans="1:15" ht="134.25" customHeight="1" x14ac:dyDescent="0.7">
      <c r="A9" s="14">
        <v>7</v>
      </c>
      <c r="B9" s="14">
        <v>28</v>
      </c>
      <c r="C9" s="14" t="s">
        <v>31</v>
      </c>
      <c r="D9" s="20" t="s">
        <v>32</v>
      </c>
      <c r="E9" s="21">
        <v>88</v>
      </c>
      <c r="F9" s="21">
        <v>98</v>
      </c>
      <c r="G9" s="17">
        <v>177</v>
      </c>
      <c r="H9" s="17">
        <v>219</v>
      </c>
      <c r="I9" s="17">
        <f t="shared" si="1"/>
        <v>268</v>
      </c>
      <c r="J9" s="17">
        <f t="shared" si="2"/>
        <v>292</v>
      </c>
      <c r="K9" s="17">
        <f t="shared" si="3"/>
        <v>397</v>
      </c>
      <c r="L9" s="17">
        <f t="shared" si="4"/>
        <v>885</v>
      </c>
      <c r="M9" s="17">
        <f t="shared" si="5"/>
        <v>1402</v>
      </c>
      <c r="N9" s="22" t="s">
        <v>20</v>
      </c>
      <c r="O9" s="19"/>
    </row>
    <row r="10" spans="1:15" ht="135" customHeight="1" x14ac:dyDescent="0.7">
      <c r="A10" s="14">
        <v>8</v>
      </c>
      <c r="B10" s="14">
        <v>29</v>
      </c>
      <c r="C10" s="14">
        <v>100</v>
      </c>
      <c r="D10" s="20" t="s">
        <v>33</v>
      </c>
      <c r="E10" s="21">
        <v>360</v>
      </c>
      <c r="F10" s="21">
        <v>403</v>
      </c>
      <c r="G10" s="17">
        <v>693</v>
      </c>
      <c r="H10" s="17">
        <v>857</v>
      </c>
      <c r="I10" s="17">
        <f t="shared" si="1"/>
        <v>1050</v>
      </c>
      <c r="J10" s="17">
        <f t="shared" si="2"/>
        <v>1145</v>
      </c>
      <c r="K10" s="17">
        <f t="shared" si="3"/>
        <v>1559</v>
      </c>
      <c r="L10" s="17">
        <f>TRUNC(K10*2.2293,0)</f>
        <v>3475</v>
      </c>
      <c r="M10" s="17">
        <f t="shared" si="5"/>
        <v>5506</v>
      </c>
      <c r="N10" s="22" t="s">
        <v>20</v>
      </c>
      <c r="O10" s="19"/>
    </row>
    <row r="11" spans="1:15" ht="150.75" customHeight="1" x14ac:dyDescent="0.2">
      <c r="A11" s="14">
        <v>9</v>
      </c>
      <c r="B11" s="14">
        <v>30</v>
      </c>
      <c r="C11" s="14">
        <v>101</v>
      </c>
      <c r="D11" s="20" t="s">
        <v>34</v>
      </c>
      <c r="E11" s="21">
        <v>1357</v>
      </c>
      <c r="F11" s="21">
        <v>1519</v>
      </c>
      <c r="G11" s="17">
        <v>2627</v>
      </c>
      <c r="H11" s="17">
        <v>3250</v>
      </c>
      <c r="I11" s="17">
        <f t="shared" si="1"/>
        <v>3983</v>
      </c>
      <c r="J11" s="17">
        <f t="shared" si="2"/>
        <v>4345</v>
      </c>
      <c r="K11" s="17">
        <f t="shared" si="3"/>
        <v>5917</v>
      </c>
      <c r="L11" s="17">
        <f t="shared" si="4"/>
        <v>13190</v>
      </c>
      <c r="M11" s="17">
        <f t="shared" si="5"/>
        <v>20900</v>
      </c>
      <c r="N11" s="22" t="s">
        <v>35</v>
      </c>
      <c r="O11" s="24"/>
    </row>
    <row r="12" spans="1:15" ht="153.75" customHeight="1" x14ac:dyDescent="0.2">
      <c r="A12" s="14">
        <v>10</v>
      </c>
      <c r="B12" s="14">
        <v>32</v>
      </c>
      <c r="C12" s="14" t="s">
        <v>36</v>
      </c>
      <c r="D12" s="25" t="s">
        <v>37</v>
      </c>
      <c r="E12" s="21">
        <v>100</v>
      </c>
      <c r="F12" s="21">
        <v>112</v>
      </c>
      <c r="G12" s="17">
        <v>191</v>
      </c>
      <c r="H12" s="17">
        <v>236</v>
      </c>
      <c r="I12" s="17">
        <f t="shared" si="1"/>
        <v>289</v>
      </c>
      <c r="J12" s="17">
        <f t="shared" si="2"/>
        <v>315</v>
      </c>
      <c r="K12" s="17">
        <f t="shared" si="3"/>
        <v>429</v>
      </c>
      <c r="L12" s="17">
        <f t="shared" si="4"/>
        <v>956</v>
      </c>
      <c r="M12" s="17">
        <f t="shared" si="5"/>
        <v>1514</v>
      </c>
      <c r="N12" s="22" t="s">
        <v>38</v>
      </c>
      <c r="O12" s="24"/>
    </row>
    <row r="13" spans="1:15" ht="183.75" customHeight="1" x14ac:dyDescent="0.2">
      <c r="A13" s="14">
        <v>11</v>
      </c>
      <c r="B13" s="14">
        <v>32</v>
      </c>
      <c r="C13" s="14" t="s">
        <v>36</v>
      </c>
      <c r="D13" s="25" t="s">
        <v>39</v>
      </c>
      <c r="E13" s="21">
        <v>100</v>
      </c>
      <c r="F13" s="21">
        <v>112</v>
      </c>
      <c r="G13" s="17">
        <v>191</v>
      </c>
      <c r="H13" s="17">
        <v>236</v>
      </c>
      <c r="I13" s="17">
        <f t="shared" si="1"/>
        <v>289</v>
      </c>
      <c r="J13" s="17">
        <f t="shared" si="2"/>
        <v>315</v>
      </c>
      <c r="K13" s="17">
        <f t="shared" si="3"/>
        <v>429</v>
      </c>
      <c r="L13" s="17">
        <f t="shared" si="4"/>
        <v>956</v>
      </c>
      <c r="M13" s="17">
        <f t="shared" si="5"/>
        <v>1514</v>
      </c>
      <c r="N13" s="22" t="s">
        <v>38</v>
      </c>
      <c r="O13" s="24"/>
    </row>
    <row r="14" spans="1:15" ht="99.75" customHeight="1" x14ac:dyDescent="0.2">
      <c r="A14" s="14">
        <v>12</v>
      </c>
      <c r="B14" s="14">
        <v>37</v>
      </c>
      <c r="C14" s="14" t="s">
        <v>40</v>
      </c>
      <c r="D14" s="25" t="s">
        <v>41</v>
      </c>
      <c r="E14" s="21">
        <v>360</v>
      </c>
      <c r="F14" s="21">
        <v>403</v>
      </c>
      <c r="G14" s="17">
        <v>693</v>
      </c>
      <c r="H14" s="17">
        <v>857</v>
      </c>
      <c r="I14" s="17">
        <f t="shared" si="1"/>
        <v>1050</v>
      </c>
      <c r="J14" s="17">
        <f t="shared" si="2"/>
        <v>1145</v>
      </c>
      <c r="K14" s="17">
        <f t="shared" si="3"/>
        <v>1559</v>
      </c>
      <c r="L14" s="17">
        <f t="shared" si="4"/>
        <v>3475</v>
      </c>
      <c r="M14" s="17">
        <f t="shared" si="5"/>
        <v>5506</v>
      </c>
      <c r="N14" s="22"/>
      <c r="O14" s="26"/>
    </row>
    <row r="15" spans="1:15" ht="140.25" customHeight="1" x14ac:dyDescent="0.2">
      <c r="A15" s="14">
        <v>13</v>
      </c>
      <c r="B15" s="14">
        <v>38</v>
      </c>
      <c r="C15" s="14" t="s">
        <v>40</v>
      </c>
      <c r="D15" s="25" t="s">
        <v>42</v>
      </c>
      <c r="E15" s="21">
        <v>360</v>
      </c>
      <c r="F15" s="21">
        <v>403</v>
      </c>
      <c r="G15" s="17">
        <v>693</v>
      </c>
      <c r="H15" s="17">
        <v>857</v>
      </c>
      <c r="I15" s="17">
        <f t="shared" si="1"/>
        <v>1050</v>
      </c>
      <c r="J15" s="17">
        <f t="shared" si="2"/>
        <v>1145</v>
      </c>
      <c r="K15" s="17">
        <f t="shared" si="3"/>
        <v>1559</v>
      </c>
      <c r="L15" s="17">
        <f t="shared" si="4"/>
        <v>3475</v>
      </c>
      <c r="M15" s="17">
        <f t="shared" si="5"/>
        <v>5506</v>
      </c>
      <c r="N15" s="22"/>
      <c r="O15" s="26"/>
    </row>
    <row r="16" spans="1:15" ht="106.5" customHeight="1" x14ac:dyDescent="0.2">
      <c r="A16" s="14">
        <v>14</v>
      </c>
      <c r="B16" s="14">
        <v>39</v>
      </c>
      <c r="C16" s="14" t="s">
        <v>36</v>
      </c>
      <c r="D16" s="25" t="s">
        <v>43</v>
      </c>
      <c r="E16" s="21">
        <v>100</v>
      </c>
      <c r="F16" s="21">
        <v>112</v>
      </c>
      <c r="G16" s="17">
        <v>191</v>
      </c>
      <c r="H16" s="17">
        <v>236</v>
      </c>
      <c r="I16" s="17">
        <f t="shared" si="1"/>
        <v>289</v>
      </c>
      <c r="J16" s="17">
        <f t="shared" si="2"/>
        <v>315</v>
      </c>
      <c r="K16" s="17">
        <f t="shared" si="3"/>
        <v>429</v>
      </c>
      <c r="L16" s="17">
        <f t="shared" si="4"/>
        <v>956</v>
      </c>
      <c r="M16" s="17">
        <f t="shared" si="5"/>
        <v>1514</v>
      </c>
      <c r="N16" s="22" t="s">
        <v>44</v>
      </c>
      <c r="O16" s="24"/>
    </row>
    <row r="17" spans="1:15" ht="222" customHeight="1" x14ac:dyDescent="0.7">
      <c r="A17" s="14">
        <v>15</v>
      </c>
      <c r="B17" s="14">
        <v>41</v>
      </c>
      <c r="C17" s="14" t="s">
        <v>45</v>
      </c>
      <c r="D17" s="25" t="s">
        <v>46</v>
      </c>
      <c r="E17" s="21">
        <v>179</v>
      </c>
      <c r="F17" s="21">
        <v>200</v>
      </c>
      <c r="G17" s="17">
        <v>337</v>
      </c>
      <c r="H17" s="17">
        <v>416</v>
      </c>
      <c r="I17" s="17">
        <f t="shared" si="1"/>
        <v>509</v>
      </c>
      <c r="J17" s="17">
        <f t="shared" si="2"/>
        <v>555</v>
      </c>
      <c r="K17" s="17">
        <f t="shared" si="3"/>
        <v>755</v>
      </c>
      <c r="L17" s="17">
        <f t="shared" si="4"/>
        <v>1683</v>
      </c>
      <c r="M17" s="17">
        <f t="shared" si="5"/>
        <v>2666</v>
      </c>
      <c r="N17" s="22" t="s">
        <v>20</v>
      </c>
      <c r="O17" s="19"/>
    </row>
    <row r="18" spans="1:15" ht="126" customHeight="1" x14ac:dyDescent="0.7">
      <c r="A18" s="14">
        <v>16</v>
      </c>
      <c r="B18" s="14">
        <v>52</v>
      </c>
      <c r="C18" s="14" t="s">
        <v>40</v>
      </c>
      <c r="D18" s="25" t="s">
        <v>47</v>
      </c>
      <c r="E18" s="21">
        <v>360</v>
      </c>
      <c r="F18" s="21">
        <v>403</v>
      </c>
      <c r="G18" s="17">
        <v>693</v>
      </c>
      <c r="H18" s="17">
        <v>857</v>
      </c>
      <c r="I18" s="17">
        <f t="shared" si="1"/>
        <v>1050</v>
      </c>
      <c r="J18" s="17">
        <f t="shared" si="2"/>
        <v>1145</v>
      </c>
      <c r="K18" s="17">
        <f t="shared" si="3"/>
        <v>1559</v>
      </c>
      <c r="L18" s="17">
        <f t="shared" si="4"/>
        <v>3475</v>
      </c>
      <c r="M18" s="17">
        <f t="shared" si="5"/>
        <v>5506</v>
      </c>
      <c r="N18" s="22"/>
      <c r="O18" s="19"/>
    </row>
    <row r="19" spans="1:15" ht="91.5" customHeight="1" x14ac:dyDescent="0.7">
      <c r="A19" s="14">
        <v>17</v>
      </c>
      <c r="B19" s="14">
        <v>56</v>
      </c>
      <c r="C19" s="14">
        <v>103</v>
      </c>
      <c r="D19" s="20" t="s">
        <v>48</v>
      </c>
      <c r="E19" s="21">
        <v>179</v>
      </c>
      <c r="F19" s="21">
        <v>200</v>
      </c>
      <c r="G19" s="17">
        <v>337</v>
      </c>
      <c r="H19" s="17">
        <v>416</v>
      </c>
      <c r="I19" s="17">
        <f t="shared" si="1"/>
        <v>509</v>
      </c>
      <c r="J19" s="17">
        <f t="shared" si="2"/>
        <v>555</v>
      </c>
      <c r="K19" s="17">
        <f t="shared" si="3"/>
        <v>755</v>
      </c>
      <c r="L19" s="17">
        <f t="shared" si="4"/>
        <v>1683</v>
      </c>
      <c r="M19" s="17">
        <f t="shared" si="5"/>
        <v>2666</v>
      </c>
      <c r="N19" s="22" t="s">
        <v>20</v>
      </c>
      <c r="O19" s="19"/>
    </row>
    <row r="20" spans="1:15" ht="95.25" customHeight="1" x14ac:dyDescent="0.7">
      <c r="A20" s="14">
        <v>18</v>
      </c>
      <c r="B20" s="14">
        <v>57</v>
      </c>
      <c r="C20" s="14">
        <v>103</v>
      </c>
      <c r="D20" s="20" t="s">
        <v>49</v>
      </c>
      <c r="E20" s="21">
        <v>179</v>
      </c>
      <c r="F20" s="21">
        <v>200</v>
      </c>
      <c r="G20" s="17">
        <v>337</v>
      </c>
      <c r="H20" s="17">
        <v>416</v>
      </c>
      <c r="I20" s="17">
        <f t="shared" si="1"/>
        <v>509</v>
      </c>
      <c r="J20" s="17">
        <f t="shared" si="2"/>
        <v>555</v>
      </c>
      <c r="K20" s="17">
        <f t="shared" si="3"/>
        <v>755</v>
      </c>
      <c r="L20" s="17">
        <f t="shared" si="4"/>
        <v>1683</v>
      </c>
      <c r="M20" s="17">
        <f t="shared" si="5"/>
        <v>2666</v>
      </c>
      <c r="N20" s="22" t="s">
        <v>20</v>
      </c>
      <c r="O20" s="19"/>
    </row>
    <row r="21" spans="1:15" ht="104.25" customHeight="1" x14ac:dyDescent="0.7">
      <c r="A21" s="14">
        <v>19</v>
      </c>
      <c r="B21" s="14">
        <v>59</v>
      </c>
      <c r="C21" s="14">
        <v>103</v>
      </c>
      <c r="D21" s="20" t="s">
        <v>50</v>
      </c>
      <c r="E21" s="21">
        <v>179</v>
      </c>
      <c r="F21" s="21">
        <v>200</v>
      </c>
      <c r="G21" s="17">
        <v>337</v>
      </c>
      <c r="H21" s="17">
        <v>416</v>
      </c>
      <c r="I21" s="17">
        <f t="shared" si="1"/>
        <v>509</v>
      </c>
      <c r="J21" s="17">
        <f t="shared" si="2"/>
        <v>555</v>
      </c>
      <c r="K21" s="17">
        <f t="shared" si="3"/>
        <v>755</v>
      </c>
      <c r="L21" s="17">
        <f t="shared" si="4"/>
        <v>1683</v>
      </c>
      <c r="M21" s="17">
        <f t="shared" si="5"/>
        <v>2666</v>
      </c>
      <c r="N21" s="22" t="s">
        <v>20</v>
      </c>
      <c r="O21" s="19"/>
    </row>
    <row r="22" spans="1:15" ht="158.25" customHeight="1" x14ac:dyDescent="0.7">
      <c r="A22" s="14">
        <v>20</v>
      </c>
      <c r="B22" s="14">
        <v>60</v>
      </c>
      <c r="C22" s="14">
        <v>103</v>
      </c>
      <c r="D22" s="20" t="s">
        <v>51</v>
      </c>
      <c r="E22" s="21">
        <v>179</v>
      </c>
      <c r="F22" s="21">
        <v>200</v>
      </c>
      <c r="G22" s="17">
        <v>337</v>
      </c>
      <c r="H22" s="17">
        <v>416</v>
      </c>
      <c r="I22" s="17">
        <f t="shared" si="1"/>
        <v>509</v>
      </c>
      <c r="J22" s="17">
        <f t="shared" si="2"/>
        <v>555</v>
      </c>
      <c r="K22" s="17">
        <f t="shared" si="3"/>
        <v>755</v>
      </c>
      <c r="L22" s="17">
        <f t="shared" si="4"/>
        <v>1683</v>
      </c>
      <c r="M22" s="17">
        <f t="shared" si="5"/>
        <v>2666</v>
      </c>
      <c r="N22" s="22" t="s">
        <v>20</v>
      </c>
      <c r="O22" s="19"/>
    </row>
    <row r="23" spans="1:15" ht="131.25" customHeight="1" x14ac:dyDescent="0.7">
      <c r="A23" s="14">
        <v>21</v>
      </c>
      <c r="B23" s="14">
        <v>63</v>
      </c>
      <c r="C23" s="14">
        <v>104</v>
      </c>
      <c r="D23" s="25" t="s">
        <v>52</v>
      </c>
      <c r="E23" s="21">
        <v>904</v>
      </c>
      <c r="F23" s="21">
        <v>1012</v>
      </c>
      <c r="G23" s="17">
        <v>1853</v>
      </c>
      <c r="H23" s="17">
        <v>2292</v>
      </c>
      <c r="I23" s="17">
        <f t="shared" si="1"/>
        <v>2809</v>
      </c>
      <c r="J23" s="17">
        <f t="shared" si="2"/>
        <v>3064</v>
      </c>
      <c r="K23" s="17">
        <f t="shared" si="3"/>
        <v>4173</v>
      </c>
      <c r="L23" s="17">
        <f t="shared" si="4"/>
        <v>9302</v>
      </c>
      <c r="M23" s="17">
        <f t="shared" si="5"/>
        <v>14739</v>
      </c>
      <c r="N23" s="22"/>
      <c r="O23" s="19"/>
    </row>
    <row r="24" spans="1:15" ht="93.75" customHeight="1" x14ac:dyDescent="0.7">
      <c r="A24" s="14">
        <v>22</v>
      </c>
      <c r="B24" s="14">
        <v>64</v>
      </c>
      <c r="C24" s="14">
        <v>104</v>
      </c>
      <c r="D24" s="25" t="s">
        <v>53</v>
      </c>
      <c r="E24" s="21">
        <v>179</v>
      </c>
      <c r="F24" s="21">
        <v>200</v>
      </c>
      <c r="G24" s="17">
        <v>337</v>
      </c>
      <c r="H24" s="17">
        <v>416</v>
      </c>
      <c r="I24" s="17">
        <f t="shared" si="1"/>
        <v>509</v>
      </c>
      <c r="J24" s="17">
        <f t="shared" si="2"/>
        <v>555</v>
      </c>
      <c r="K24" s="17">
        <f t="shared" si="3"/>
        <v>755</v>
      </c>
      <c r="L24" s="17">
        <f t="shared" si="4"/>
        <v>1683</v>
      </c>
      <c r="M24" s="17">
        <f t="shared" si="5"/>
        <v>2666</v>
      </c>
      <c r="N24" s="22" t="s">
        <v>54</v>
      </c>
      <c r="O24" s="19"/>
    </row>
    <row r="25" spans="1:15" ht="100.5" customHeight="1" x14ac:dyDescent="0.7">
      <c r="A25" s="14">
        <v>23</v>
      </c>
      <c r="B25" s="14">
        <v>68</v>
      </c>
      <c r="C25" s="14">
        <v>104</v>
      </c>
      <c r="D25" s="25" t="s">
        <v>55</v>
      </c>
      <c r="E25" s="21">
        <v>904</v>
      </c>
      <c r="F25" s="21">
        <v>1012</v>
      </c>
      <c r="G25" s="17">
        <v>1853</v>
      </c>
      <c r="H25" s="17">
        <v>2292</v>
      </c>
      <c r="I25" s="17">
        <f t="shared" si="1"/>
        <v>2809</v>
      </c>
      <c r="J25" s="17">
        <f t="shared" si="2"/>
        <v>3064</v>
      </c>
      <c r="K25" s="17">
        <f t="shared" si="3"/>
        <v>4173</v>
      </c>
      <c r="L25" s="17">
        <f t="shared" si="4"/>
        <v>9302</v>
      </c>
      <c r="M25" s="17">
        <f t="shared" si="5"/>
        <v>14739</v>
      </c>
      <c r="N25" s="22"/>
      <c r="O25" s="19"/>
    </row>
    <row r="26" spans="1:15" ht="125.25" customHeight="1" x14ac:dyDescent="0.7">
      <c r="A26" s="14">
        <v>24</v>
      </c>
      <c r="B26" s="14">
        <v>69</v>
      </c>
      <c r="C26" s="14">
        <v>104</v>
      </c>
      <c r="D26" s="25" t="s">
        <v>56</v>
      </c>
      <c r="E26" s="21">
        <v>904</v>
      </c>
      <c r="F26" s="21">
        <v>1012</v>
      </c>
      <c r="G26" s="17">
        <v>1853</v>
      </c>
      <c r="H26" s="17">
        <v>2292</v>
      </c>
      <c r="I26" s="17">
        <f t="shared" si="1"/>
        <v>2809</v>
      </c>
      <c r="J26" s="17">
        <f t="shared" si="2"/>
        <v>3064</v>
      </c>
      <c r="K26" s="17">
        <f t="shared" si="3"/>
        <v>4173</v>
      </c>
      <c r="L26" s="17">
        <f t="shared" si="4"/>
        <v>9302</v>
      </c>
      <c r="M26" s="17">
        <f t="shared" si="5"/>
        <v>14739</v>
      </c>
      <c r="N26" s="22"/>
      <c r="O26" s="19"/>
    </row>
    <row r="27" spans="1:15" ht="155.25" customHeight="1" x14ac:dyDescent="0.7">
      <c r="A27" s="14">
        <v>25</v>
      </c>
      <c r="B27" s="14">
        <v>71</v>
      </c>
      <c r="C27" s="14">
        <v>104</v>
      </c>
      <c r="D27" s="25" t="s">
        <v>57</v>
      </c>
      <c r="E27" s="21">
        <v>904</v>
      </c>
      <c r="F27" s="21">
        <v>1012</v>
      </c>
      <c r="G27" s="17">
        <v>1853</v>
      </c>
      <c r="H27" s="17">
        <v>2292</v>
      </c>
      <c r="I27" s="17">
        <f t="shared" si="1"/>
        <v>2809</v>
      </c>
      <c r="J27" s="17">
        <f t="shared" si="2"/>
        <v>3064</v>
      </c>
      <c r="K27" s="17">
        <f t="shared" si="3"/>
        <v>4173</v>
      </c>
      <c r="L27" s="17">
        <f t="shared" si="4"/>
        <v>9302</v>
      </c>
      <c r="M27" s="17">
        <f t="shared" si="5"/>
        <v>14739</v>
      </c>
      <c r="N27" s="22"/>
      <c r="O27" s="19"/>
    </row>
    <row r="28" spans="1:15" ht="107.25" customHeight="1" x14ac:dyDescent="0.7">
      <c r="A28" s="14">
        <v>26</v>
      </c>
      <c r="B28" s="14">
        <v>72</v>
      </c>
      <c r="C28" s="14">
        <v>104</v>
      </c>
      <c r="D28" s="20" t="s">
        <v>58</v>
      </c>
      <c r="E28" s="21">
        <v>904</v>
      </c>
      <c r="F28" s="21">
        <v>1012</v>
      </c>
      <c r="G28" s="17">
        <v>1853</v>
      </c>
      <c r="H28" s="17">
        <v>2292</v>
      </c>
      <c r="I28" s="17">
        <f t="shared" si="1"/>
        <v>2809</v>
      </c>
      <c r="J28" s="17">
        <f t="shared" si="2"/>
        <v>3064</v>
      </c>
      <c r="K28" s="17">
        <f t="shared" si="3"/>
        <v>4173</v>
      </c>
      <c r="L28" s="17">
        <f t="shared" si="4"/>
        <v>9302</v>
      </c>
      <c r="M28" s="17">
        <f t="shared" si="5"/>
        <v>14739</v>
      </c>
      <c r="N28" s="22"/>
      <c r="O28" s="19"/>
    </row>
    <row r="29" spans="1:15" ht="121.5" customHeight="1" x14ac:dyDescent="0.7">
      <c r="A29" s="14">
        <v>27</v>
      </c>
      <c r="B29" s="14">
        <v>73</v>
      </c>
      <c r="C29" s="14">
        <v>104</v>
      </c>
      <c r="D29" s="20" t="s">
        <v>59</v>
      </c>
      <c r="E29" s="21">
        <v>904</v>
      </c>
      <c r="F29" s="21">
        <v>1012</v>
      </c>
      <c r="G29" s="17">
        <v>1853</v>
      </c>
      <c r="H29" s="17">
        <v>2292</v>
      </c>
      <c r="I29" s="17">
        <f t="shared" si="1"/>
        <v>2809</v>
      </c>
      <c r="J29" s="17">
        <f t="shared" si="2"/>
        <v>3064</v>
      </c>
      <c r="K29" s="17">
        <f t="shared" si="3"/>
        <v>4173</v>
      </c>
      <c r="L29" s="17">
        <f t="shared" si="4"/>
        <v>9302</v>
      </c>
      <c r="M29" s="17">
        <f t="shared" si="5"/>
        <v>14739</v>
      </c>
      <c r="N29" s="22"/>
      <c r="O29" s="19"/>
    </row>
    <row r="30" spans="1:15" ht="126" customHeight="1" x14ac:dyDescent="0.7">
      <c r="A30" s="14">
        <v>28</v>
      </c>
      <c r="B30" s="14">
        <v>74</v>
      </c>
      <c r="C30" s="14">
        <v>104</v>
      </c>
      <c r="D30" s="20" t="s">
        <v>60</v>
      </c>
      <c r="E30" s="21">
        <v>904</v>
      </c>
      <c r="F30" s="21">
        <v>1012</v>
      </c>
      <c r="G30" s="17">
        <v>1853</v>
      </c>
      <c r="H30" s="17">
        <v>2292</v>
      </c>
      <c r="I30" s="17">
        <f t="shared" si="1"/>
        <v>2809</v>
      </c>
      <c r="J30" s="17">
        <f t="shared" si="2"/>
        <v>3064</v>
      </c>
      <c r="K30" s="17">
        <f t="shared" si="3"/>
        <v>4173</v>
      </c>
      <c r="L30" s="17">
        <f t="shared" si="4"/>
        <v>9302</v>
      </c>
      <c r="M30" s="17">
        <f t="shared" si="5"/>
        <v>14739</v>
      </c>
      <c r="N30" s="22"/>
      <c r="O30" s="19"/>
    </row>
    <row r="31" spans="1:15" ht="124.5" customHeight="1" x14ac:dyDescent="0.7">
      <c r="A31" s="14">
        <v>29</v>
      </c>
      <c r="B31" s="14">
        <v>75</v>
      </c>
      <c r="C31" s="14">
        <v>104</v>
      </c>
      <c r="D31" s="20" t="s">
        <v>61</v>
      </c>
      <c r="E31" s="21">
        <v>904</v>
      </c>
      <c r="F31" s="21">
        <v>1012</v>
      </c>
      <c r="G31" s="17">
        <v>1853</v>
      </c>
      <c r="H31" s="17">
        <v>2292</v>
      </c>
      <c r="I31" s="17">
        <f t="shared" si="1"/>
        <v>2809</v>
      </c>
      <c r="J31" s="17">
        <f t="shared" si="2"/>
        <v>3064</v>
      </c>
      <c r="K31" s="17">
        <f t="shared" si="3"/>
        <v>4173</v>
      </c>
      <c r="L31" s="17">
        <f t="shared" si="4"/>
        <v>9302</v>
      </c>
      <c r="M31" s="17">
        <f t="shared" si="5"/>
        <v>14739</v>
      </c>
      <c r="N31" s="22"/>
      <c r="O31" s="19"/>
    </row>
    <row r="32" spans="1:15" ht="113.25" customHeight="1" x14ac:dyDescent="0.7">
      <c r="A32" s="14">
        <v>30</v>
      </c>
      <c r="B32" s="14">
        <v>76</v>
      </c>
      <c r="C32" s="14">
        <v>104</v>
      </c>
      <c r="D32" s="20" t="s">
        <v>62</v>
      </c>
      <c r="E32" s="21">
        <v>904</v>
      </c>
      <c r="F32" s="21">
        <v>1012</v>
      </c>
      <c r="G32" s="17">
        <v>1853</v>
      </c>
      <c r="H32" s="17">
        <v>2292</v>
      </c>
      <c r="I32" s="17">
        <f t="shared" si="1"/>
        <v>2809</v>
      </c>
      <c r="J32" s="17">
        <f t="shared" si="2"/>
        <v>3064</v>
      </c>
      <c r="K32" s="17">
        <f t="shared" si="3"/>
        <v>4173</v>
      </c>
      <c r="L32" s="17">
        <f t="shared" si="4"/>
        <v>9302</v>
      </c>
      <c r="M32" s="17">
        <f t="shared" si="5"/>
        <v>14739</v>
      </c>
      <c r="N32" s="22"/>
      <c r="O32" s="19"/>
    </row>
    <row r="33" spans="1:15" ht="304.5" customHeight="1" x14ac:dyDescent="0.7">
      <c r="A33" s="14">
        <v>31</v>
      </c>
      <c r="B33" s="14" t="s">
        <v>63</v>
      </c>
      <c r="C33" s="14" t="s">
        <v>64</v>
      </c>
      <c r="D33" s="20" t="s">
        <v>65</v>
      </c>
      <c r="E33" s="21">
        <v>8000</v>
      </c>
      <c r="F33" s="21">
        <v>8960</v>
      </c>
      <c r="G33" s="17">
        <v>16829</v>
      </c>
      <c r="H33" s="17">
        <v>20822</v>
      </c>
      <c r="I33" s="17">
        <f t="shared" si="1"/>
        <v>25523</v>
      </c>
      <c r="J33" s="17">
        <f t="shared" si="2"/>
        <v>27848</v>
      </c>
      <c r="K33" s="17">
        <f t="shared" si="3"/>
        <v>37928</v>
      </c>
      <c r="L33" s="17">
        <f t="shared" si="4"/>
        <v>84552</v>
      </c>
      <c r="M33" s="17">
        <f t="shared" si="5"/>
        <v>133981</v>
      </c>
      <c r="N33" s="22"/>
      <c r="O33" s="19"/>
    </row>
    <row r="34" spans="1:15" ht="274.5" customHeight="1" x14ac:dyDescent="0.7">
      <c r="A34" s="14">
        <v>32</v>
      </c>
      <c r="B34" s="14" t="s">
        <v>66</v>
      </c>
      <c r="C34" s="14" t="s">
        <v>67</v>
      </c>
      <c r="D34" s="20" t="s">
        <v>68</v>
      </c>
      <c r="E34" s="21">
        <v>8000</v>
      </c>
      <c r="F34" s="21">
        <v>8960</v>
      </c>
      <c r="G34" s="17">
        <v>16829</v>
      </c>
      <c r="H34" s="17">
        <v>20822</v>
      </c>
      <c r="I34" s="17">
        <f t="shared" si="1"/>
        <v>25523</v>
      </c>
      <c r="J34" s="17">
        <f t="shared" si="2"/>
        <v>27848</v>
      </c>
      <c r="K34" s="17">
        <f t="shared" si="3"/>
        <v>37928</v>
      </c>
      <c r="L34" s="17">
        <f t="shared" si="4"/>
        <v>84552</v>
      </c>
      <c r="M34" s="17">
        <f>TRUNC(L34*1.5846,0)</f>
        <v>133981</v>
      </c>
      <c r="N34" s="22"/>
      <c r="O34" s="19"/>
    </row>
    <row r="35" spans="1:15" ht="135.75" customHeight="1" x14ac:dyDescent="0.7">
      <c r="A35" s="14">
        <v>33</v>
      </c>
      <c r="B35" s="27" t="s">
        <v>69</v>
      </c>
      <c r="C35" s="28"/>
      <c r="D35" s="20" t="s">
        <v>70</v>
      </c>
      <c r="E35" s="21">
        <v>8000</v>
      </c>
      <c r="F35" s="21">
        <v>8960</v>
      </c>
      <c r="G35" s="17">
        <v>16829</v>
      </c>
      <c r="H35" s="17">
        <v>20822</v>
      </c>
      <c r="I35" s="17">
        <f t="shared" si="1"/>
        <v>25523</v>
      </c>
      <c r="J35" s="17">
        <f t="shared" si="2"/>
        <v>27848</v>
      </c>
      <c r="K35" s="17">
        <f t="shared" si="3"/>
        <v>37928</v>
      </c>
      <c r="L35" s="17">
        <f t="shared" si="4"/>
        <v>84552</v>
      </c>
      <c r="M35" s="17">
        <f>TRUNC(L35*1.5846,0)</f>
        <v>133981</v>
      </c>
      <c r="N35" s="22"/>
      <c r="O35" s="19"/>
    </row>
    <row r="36" spans="1:15" ht="124.5" customHeight="1" x14ac:dyDescent="0.2">
      <c r="A36" s="29" t="s">
        <v>71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</sheetData>
  <mergeCells count="3">
    <mergeCell ref="A1:N1"/>
    <mergeCell ref="B35:C35"/>
    <mergeCell ref="A36:N36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 KANUNU -2022-2023-2024 ARASI</vt:lpstr>
    </vt:vector>
  </TitlesOfParts>
  <Company>CSGB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Feride Irmak</dc:creator>
  <cp:lastModifiedBy>Feride Irmak</cp:lastModifiedBy>
  <dcterms:created xsi:type="dcterms:W3CDTF">2024-01-05T14:20:59Z</dcterms:created>
  <dcterms:modified xsi:type="dcterms:W3CDTF">2024-01-05T14:21:13Z</dcterms:modified>
</cp:coreProperties>
</file>