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feride.irmak\Desktop\2022 KİTAP - excel\"/>
    </mc:Choice>
  </mc:AlternateContent>
  <bookViews>
    <workbookView xWindow="-120" yWindow="-120" windowWidth="29040" windowHeight="15840" tabRatio="759" activeTab="9"/>
  </bookViews>
  <sheets>
    <sheet name="içindekiler2" sheetId="117" r:id="rId1"/>
    <sheet name="Açıklamalar2" sheetId="127" r:id="rId2"/>
    <sheet name="2.1" sheetId="130" r:id="rId3"/>
    <sheet name="2.2" sheetId="108" r:id="rId4"/>
    <sheet name="2.3" sheetId="134" r:id="rId5"/>
    <sheet name="2.4" sheetId="135" r:id="rId6"/>
    <sheet name="2.5" sheetId="136" r:id="rId7"/>
    <sheet name="2.6" sheetId="137" r:id="rId8"/>
    <sheet name="2.7" sheetId="139" r:id="rId9"/>
    <sheet name="Grafik 2.1" sheetId="111" r:id="rId10"/>
    <sheet name="2.8 ve Grafik 2.2" sheetId="125" r:id="rId11"/>
  </sheets>
  <definedNames>
    <definedName name="Ad" localSheetId="8">#REF!</definedName>
    <definedName name="Ad">#REF!</definedName>
    <definedName name="BaslaSatir" localSheetId="8">#REF!</definedName>
    <definedName name="BaslaSatir">#REF!</definedName>
    <definedName name="Baslik" localSheetId="8">#REF!</definedName>
    <definedName name="Baslik">#REF!</definedName>
    <definedName name="ButceAy" localSheetId="8">#REF!</definedName>
    <definedName name="ButceAy">#REF!</definedName>
    <definedName name="ButceTur" localSheetId="8">#REF!</definedName>
    <definedName name="ButceTur">#REF!</definedName>
    <definedName name="ButceTuru" localSheetId="8">#REF!</definedName>
    <definedName name="ButceTuru">#REF!</definedName>
    <definedName name="ButceYil" localSheetId="8">#REF!</definedName>
    <definedName name="ButceYil">#REF!</definedName>
    <definedName name="Derece" localSheetId="8">#REF!</definedName>
    <definedName name="Derece">#REF!</definedName>
    <definedName name="Donem" localSheetId="8">#REF!</definedName>
    <definedName name="Donem">#REF!</definedName>
    <definedName name="DonemAd" localSheetId="8">#REF!</definedName>
    <definedName name="DonemAd">#REF!</definedName>
    <definedName name="Hizmet" localSheetId="8">#REF!</definedName>
    <definedName name="Hizmet">#REF!</definedName>
    <definedName name="Il" localSheetId="8">#REF!</definedName>
    <definedName name="Il">#REF!</definedName>
    <definedName name="Istihdam" localSheetId="8">#REF!</definedName>
    <definedName name="Istihdam">#REF!</definedName>
    <definedName name="Kod" localSheetId="8">#REF!</definedName>
    <definedName name="Kod">#REF!</definedName>
    <definedName name="Kurum" localSheetId="8">#REF!</definedName>
    <definedName name="Kurum">#REF!</definedName>
    <definedName name="KurumAd" localSheetId="8">#REF!</definedName>
    <definedName name="KurumAd">#REF!</definedName>
    <definedName name="KurumKod" localSheetId="8">#REF!</definedName>
    <definedName name="KurumKod">#REF!</definedName>
    <definedName name="Print_Area" localSheetId="6">'2.5'!$A$2:$I$21</definedName>
    <definedName name="Print_Area" localSheetId="9">'Grafik 2.1'!$A$2:$N$32</definedName>
    <definedName name="SatirBaslik" localSheetId="8">#REF!</definedName>
    <definedName name="SatirBaslik">#REF!</definedName>
    <definedName name="SatirBaslik1" localSheetId="8">#REF!</definedName>
    <definedName name="SatirBaslik1">#REF!</definedName>
    <definedName name="SatirBaslik2" localSheetId="8">#REF!</definedName>
    <definedName name="SatirBaslik2">#REF!</definedName>
    <definedName name="SatirBaslik3" localSheetId="8">#REF!</definedName>
    <definedName name="SatirBaslik3">#REF!</definedName>
    <definedName name="Sozlesme" localSheetId="8">#REF!</definedName>
    <definedName name="Sozlesme">#REF!</definedName>
    <definedName name="SutunBaslik" localSheetId="8">#REF!</definedName>
    <definedName name="SutunBaslik">#REF!</definedName>
    <definedName name="SutunBaslik1" localSheetId="8">#REF!</definedName>
    <definedName name="SutunBaslik1">#REF!</definedName>
    <definedName name="SutunBaslik2" localSheetId="8">#REF!</definedName>
    <definedName name="SutunBaslik2">#REF!</definedName>
    <definedName name="SutunBaslik3" localSheetId="8">#REF!</definedName>
    <definedName name="SutunBaslik3">#REF!</definedName>
    <definedName name="Teskilat" localSheetId="8">#REF!</definedName>
    <definedName name="Teskilat">#REF!</definedName>
    <definedName name="Unvan" localSheetId="8">#REF!</definedName>
    <definedName name="Unvan">#REF!</definedName>
    <definedName name="_xlnm.Print_Area" localSheetId="8">'2.7'!$A$1:$G$257</definedName>
    <definedName name="_xlnm.Print_Area" localSheetId="9">'Grafik 2.1'!$A$1:$N$32</definedName>
    <definedName name="Yil" localSheetId="8">#REF!</definedName>
    <definedName name="Yil">#REF!</definedName>
  </definedNames>
  <calcPr calcId="162913"/>
</workbook>
</file>

<file path=xl/calcChain.xml><?xml version="1.0" encoding="utf-8"?>
<calcChain xmlns="http://schemas.openxmlformats.org/spreadsheetml/2006/main">
  <c r="K8" i="111" l="1"/>
  <c r="K9" i="111"/>
  <c r="K10" i="111"/>
  <c r="K11" i="111"/>
  <c r="K12" i="111"/>
  <c r="K13" i="111"/>
  <c r="K14" i="111"/>
  <c r="K15" i="111"/>
  <c r="K16" i="111"/>
  <c r="K17" i="111"/>
  <c r="K18" i="111"/>
  <c r="K7" i="111"/>
  <c r="H18" i="111"/>
  <c r="F18" i="111"/>
  <c r="D14" i="125" l="1"/>
  <c r="D12" i="125"/>
  <c r="D13" i="125"/>
  <c r="D11" i="125"/>
  <c r="I16" i="137"/>
  <c r="J16" i="137"/>
  <c r="G16" i="136"/>
  <c r="G7" i="134"/>
  <c r="G17" i="134"/>
  <c r="G16" i="134"/>
  <c r="E17" i="134"/>
  <c r="C17" i="134"/>
  <c r="G8" i="134"/>
  <c r="G9" i="134"/>
  <c r="G10" i="134"/>
  <c r="G11" i="134"/>
  <c r="G12" i="134"/>
  <c r="G13" i="134"/>
  <c r="G14" i="134"/>
  <c r="G15" i="134"/>
  <c r="G6" i="134"/>
  <c r="D6" i="134"/>
  <c r="M33" i="108"/>
  <c r="M39" i="108" s="1"/>
  <c r="G16" i="135"/>
  <c r="G15" i="135"/>
  <c r="G14" i="135"/>
  <c r="G13" i="135"/>
  <c r="G12" i="135"/>
  <c r="G11" i="135"/>
  <c r="G10" i="135"/>
  <c r="G9" i="135"/>
  <c r="G8" i="135"/>
  <c r="G7" i="135"/>
  <c r="G6" i="135"/>
  <c r="F255" i="139" l="1"/>
  <c r="B255" i="139"/>
  <c r="M15" i="139"/>
  <c r="M14" i="139"/>
  <c r="M13" i="139"/>
  <c r="M12" i="139"/>
  <c r="M11" i="139"/>
  <c r="M10" i="139"/>
  <c r="M9" i="139"/>
  <c r="M8" i="139"/>
  <c r="M7" i="139"/>
  <c r="M6" i="139"/>
  <c r="M5" i="139"/>
  <c r="M4" i="139"/>
  <c r="M3" i="139"/>
  <c r="M16" i="139" l="1"/>
  <c r="G255" i="139"/>
  <c r="L12" i="139"/>
  <c r="L6" i="139"/>
  <c r="L5" i="139"/>
  <c r="L11" i="139"/>
  <c r="L4" i="139"/>
  <c r="L10" i="139"/>
  <c r="L9" i="139"/>
  <c r="L13" i="139"/>
  <c r="L15" i="139"/>
  <c r="L3" i="139"/>
  <c r="L14" i="139"/>
  <c r="L8" i="139"/>
  <c r="L7" i="139"/>
  <c r="L16" i="139" l="1"/>
  <c r="E16" i="136"/>
  <c r="C16" i="136"/>
  <c r="M32" i="108"/>
  <c r="M38" i="108" s="1"/>
  <c r="I8" i="137"/>
  <c r="I7" i="137"/>
  <c r="I6" i="137"/>
  <c r="I5" i="137"/>
  <c r="D16" i="137"/>
  <c r="C16" i="137"/>
  <c r="J5" i="137"/>
  <c r="J6" i="137"/>
  <c r="E17" i="135"/>
  <c r="C17" i="135"/>
  <c r="D8" i="125" l="1"/>
  <c r="D9" i="125"/>
  <c r="D10" i="125"/>
  <c r="J7" i="137" l="1"/>
  <c r="J8" i="137"/>
  <c r="J9" i="137"/>
  <c r="J10" i="137"/>
  <c r="J11" i="137"/>
  <c r="J12" i="137"/>
  <c r="J13" i="137"/>
  <c r="J14" i="137"/>
  <c r="J15" i="137"/>
  <c r="I9" i="137"/>
  <c r="I10" i="137"/>
  <c r="I11" i="137"/>
  <c r="I12" i="137"/>
  <c r="I13" i="137"/>
  <c r="I14" i="137"/>
  <c r="I15" i="137"/>
  <c r="F16" i="137"/>
  <c r="G16" i="137"/>
  <c r="H6" i="137"/>
  <c r="H7" i="137"/>
  <c r="H8" i="137"/>
  <c r="H9" i="137"/>
  <c r="H10" i="137"/>
  <c r="H11" i="137"/>
  <c r="H12" i="137"/>
  <c r="H13" i="137"/>
  <c r="H14" i="137"/>
  <c r="H15" i="137"/>
  <c r="H5" i="137"/>
  <c r="E6" i="137"/>
  <c r="E7" i="137"/>
  <c r="E8" i="137"/>
  <c r="E9" i="137"/>
  <c r="E10" i="137"/>
  <c r="E11" i="137"/>
  <c r="E12" i="137"/>
  <c r="E13" i="137"/>
  <c r="E14" i="137"/>
  <c r="E15" i="137"/>
  <c r="E5" i="137"/>
  <c r="H6" i="136"/>
  <c r="H7" i="136"/>
  <c r="H8" i="136"/>
  <c r="H9" i="136"/>
  <c r="H10" i="136"/>
  <c r="H11" i="136"/>
  <c r="H12" i="136"/>
  <c r="H13" i="136"/>
  <c r="H14" i="136"/>
  <c r="H15" i="136"/>
  <c r="H5" i="136"/>
  <c r="D16" i="136"/>
  <c r="F16" i="136"/>
  <c r="H16" i="136" l="1"/>
  <c r="K11" i="137"/>
  <c r="K8" i="137"/>
  <c r="G17" i="135"/>
  <c r="K5" i="137"/>
  <c r="K10" i="137"/>
  <c r="E16" i="137"/>
  <c r="K9" i="137"/>
  <c r="K13" i="137"/>
  <c r="K7" i="137"/>
  <c r="K12" i="137"/>
  <c r="K6" i="137"/>
  <c r="H16" i="137"/>
  <c r="D12" i="134" l="1"/>
  <c r="D7" i="134"/>
  <c r="D13" i="134"/>
  <c r="D8" i="134"/>
  <c r="D14" i="134"/>
  <c r="D9" i="134"/>
  <c r="D15" i="134"/>
  <c r="D10" i="134"/>
  <c r="D16" i="134"/>
  <c r="D11" i="134"/>
  <c r="D17" i="134"/>
  <c r="F13" i="134"/>
  <c r="F11" i="134"/>
  <c r="F8" i="134"/>
  <c r="F14" i="134"/>
  <c r="F6" i="134"/>
  <c r="F10" i="134"/>
  <c r="F15" i="134"/>
  <c r="F12" i="134"/>
  <c r="F17" i="134"/>
  <c r="F7" i="134"/>
  <c r="F9" i="134"/>
  <c r="F16" i="134"/>
  <c r="D15" i="135"/>
  <c r="D13" i="135"/>
  <c r="D11" i="135"/>
  <c r="D9" i="135"/>
  <c r="D7" i="135"/>
  <c r="F16" i="135"/>
  <c r="F14" i="135"/>
  <c r="F12" i="135"/>
  <c r="F10" i="135"/>
  <c r="F8" i="135"/>
  <c r="F6" i="135"/>
  <c r="D16" i="135"/>
  <c r="D14" i="135"/>
  <c r="D12" i="135"/>
  <c r="D10" i="135"/>
  <c r="D8" i="135"/>
  <c r="D6" i="135"/>
  <c r="F15" i="135"/>
  <c r="F13" i="135"/>
  <c r="F11" i="135"/>
  <c r="F9" i="135"/>
  <c r="F7" i="135"/>
  <c r="F17" i="135"/>
  <c r="D17" i="135"/>
  <c r="L33" i="108" l="1"/>
  <c r="L39" i="108" s="1"/>
  <c r="L32" i="108"/>
  <c r="L38" i="108" s="1"/>
  <c r="K16" i="137" l="1"/>
  <c r="K15" i="137"/>
  <c r="K14" i="137"/>
  <c r="K33" i="108" l="1"/>
  <c r="K39" i="108" s="1"/>
  <c r="J33" i="108"/>
  <c r="J39" i="108" s="1"/>
  <c r="J32" i="108"/>
  <c r="J38" i="108" s="1"/>
  <c r="K32" i="108" l="1"/>
  <c r="K38" i="108" s="1"/>
  <c r="I33" i="108" l="1"/>
  <c r="I39" i="108" s="1"/>
  <c r="I32" i="108"/>
  <c r="I38" i="108" s="1"/>
  <c r="F33" i="108" l="1"/>
  <c r="F39" i="108" s="1"/>
  <c r="E33" i="108"/>
  <c r="E39" i="108" s="1"/>
  <c r="D33" i="108"/>
  <c r="C33" i="108"/>
  <c r="G33" i="108"/>
  <c r="G32" i="108"/>
  <c r="H32" i="108" l="1"/>
  <c r="H33" i="108"/>
  <c r="H39" i="108" s="1"/>
  <c r="C26" i="125" l="1"/>
  <c r="G39" i="108"/>
  <c r="G38" i="108"/>
  <c r="C28" i="125" l="1"/>
  <c r="E38" i="108" l="1"/>
  <c r="C38" i="108"/>
  <c r="D38" i="108"/>
  <c r="F38" i="108"/>
  <c r="H38" i="108"/>
  <c r="D39" i="108"/>
  <c r="C39" i="108"/>
  <c r="D6" i="125" l="1"/>
  <c r="C25" i="125" s="1"/>
  <c r="D4" i="125"/>
  <c r="C23" i="125" s="1"/>
  <c r="D5" i="125"/>
  <c r="C24" i="125" s="1"/>
</calcChain>
</file>

<file path=xl/sharedStrings.xml><?xml version="1.0" encoding="utf-8"?>
<sst xmlns="http://schemas.openxmlformats.org/spreadsheetml/2006/main" count="1283" uniqueCount="758">
  <si>
    <t xml:space="preserve">Kamu Görevlileri                                                                                       </t>
  </si>
  <si>
    <t>Civil Servants</t>
  </si>
  <si>
    <t>İçindekiler</t>
  </si>
  <si>
    <t>Contents</t>
  </si>
  <si>
    <t>Açıklama</t>
  </si>
  <si>
    <t>Explanation</t>
  </si>
  <si>
    <t>Sayfa</t>
  </si>
  <si>
    <t>Page</t>
  </si>
  <si>
    <r>
      <t xml:space="preserve">Toplam
</t>
    </r>
    <r>
      <rPr>
        <i/>
        <sz val="10"/>
        <rFont val="Arial"/>
        <family val="2"/>
        <charset val="162"/>
      </rPr>
      <t>Total</t>
    </r>
  </si>
  <si>
    <t>Tablo</t>
  </si>
  <si>
    <t>Table</t>
  </si>
  <si>
    <t>Economic activity</t>
  </si>
  <si>
    <t>KESK</t>
  </si>
  <si>
    <t>MEMUR-SEN</t>
  </si>
  <si>
    <t>HAK-SEN</t>
  </si>
  <si>
    <t>BASK</t>
  </si>
  <si>
    <t>DESK</t>
  </si>
  <si>
    <t>BİRLEŞİK KAMU-İŞ</t>
  </si>
  <si>
    <t>2- Üyesi olmayan veya üye bildiriminde bulunmayan sendikalara bu istatistikte yer verilmemiştir.</t>
  </si>
  <si>
    <t>3- Toplam çalışan kamu görevlisi sayısı, bildirimde bulunan kamu kurum ve kuruluşlarının bildirimlerine göre oluşturulmuştur.</t>
  </si>
  <si>
    <r>
      <t xml:space="preserve">Konfederasyon / </t>
    </r>
    <r>
      <rPr>
        <i/>
        <sz val="11"/>
        <rFont val="Arial"/>
        <family val="2"/>
        <charset val="162"/>
      </rPr>
      <t>Confederation</t>
    </r>
  </si>
  <si>
    <r>
      <t xml:space="preserve">Üye sayısı
</t>
    </r>
    <r>
      <rPr>
        <i/>
        <sz val="9"/>
        <rFont val="Arial"/>
        <family val="2"/>
        <charset val="162"/>
      </rPr>
      <t xml:space="preserve">Number of members </t>
    </r>
  </si>
  <si>
    <t>BAĞIMSIZ</t>
  </si>
  <si>
    <r>
      <t xml:space="preserve">Kadın
</t>
    </r>
    <r>
      <rPr>
        <i/>
        <sz val="10"/>
        <rFont val="Arial"/>
        <family val="2"/>
        <charset val="162"/>
      </rPr>
      <t>Female</t>
    </r>
  </si>
  <si>
    <r>
      <t xml:space="preserve">Erkek
</t>
    </r>
    <r>
      <rPr>
        <i/>
        <sz val="10"/>
        <rFont val="Arial"/>
        <family val="2"/>
        <charset val="162"/>
      </rPr>
      <t>Male</t>
    </r>
  </si>
  <si>
    <t xml:space="preserve">Kamu Görevlileri          </t>
  </si>
  <si>
    <t>TÜRKİYE KAMU-SEN</t>
  </si>
  <si>
    <r>
      <t xml:space="preserve">Toplam / </t>
    </r>
    <r>
      <rPr>
        <i/>
        <sz val="11"/>
        <rFont val="Arial"/>
        <family val="2"/>
        <charset val="162"/>
      </rPr>
      <t>Total</t>
    </r>
  </si>
  <si>
    <r>
      <t xml:space="preserve">Toplam </t>
    </r>
    <r>
      <rPr>
        <i/>
        <sz val="12"/>
        <rFont val="Arial"/>
        <family val="2"/>
        <charset val="162"/>
      </rPr>
      <t>Total</t>
    </r>
  </si>
  <si>
    <r>
      <t xml:space="preserve">Büro, bankacılık ve sigortacılık hizmetleri
</t>
    </r>
    <r>
      <rPr>
        <i/>
        <sz val="11"/>
        <rFont val="Arial"/>
        <family val="2"/>
        <charset val="162"/>
      </rPr>
      <t xml:space="preserve">Office banking and insurance </t>
    </r>
  </si>
  <si>
    <t>Hizmet kolu</t>
  </si>
  <si>
    <r>
      <t xml:space="preserve">Eğitim, öğretim ve bilim hizmetleri
</t>
    </r>
    <r>
      <rPr>
        <i/>
        <sz val="11"/>
        <rFont val="Arial"/>
        <family val="2"/>
        <charset val="162"/>
      </rPr>
      <t xml:space="preserve">Education instruction and science </t>
    </r>
  </si>
  <si>
    <r>
      <t xml:space="preserve">Sağlık ve sosyal hizmetler
</t>
    </r>
    <r>
      <rPr>
        <i/>
        <sz val="11"/>
        <rFont val="Arial"/>
        <family val="2"/>
        <charset val="162"/>
      </rPr>
      <t>Health and social services</t>
    </r>
  </si>
  <si>
    <r>
      <t xml:space="preserve">Yerel yönetim hizmetleri 
</t>
    </r>
    <r>
      <rPr>
        <i/>
        <sz val="11"/>
        <rFont val="Arial"/>
        <family val="2"/>
        <charset val="162"/>
      </rPr>
      <t>Municipal services</t>
    </r>
  </si>
  <si>
    <r>
      <t xml:space="preserve">Basın, yayın ve iletişim hizmetleri
</t>
    </r>
    <r>
      <rPr>
        <i/>
        <sz val="11"/>
        <rFont val="Arial"/>
        <family val="2"/>
        <charset val="162"/>
      </rPr>
      <t xml:space="preserve">Printing publishing and communication  </t>
    </r>
  </si>
  <si>
    <r>
      <t xml:space="preserve">Kültür ve sanat hizmetleri
</t>
    </r>
    <r>
      <rPr>
        <i/>
        <sz val="11"/>
        <rFont val="Arial"/>
        <family val="2"/>
        <charset val="162"/>
      </rPr>
      <t xml:space="preserve">Culture and art </t>
    </r>
  </si>
  <si>
    <r>
      <t xml:space="preserve">Bayındırlık, inşaat ve köy hizmetleri
</t>
    </r>
    <r>
      <rPr>
        <i/>
        <sz val="11"/>
        <rFont val="Arial"/>
        <family val="2"/>
        <charset val="162"/>
      </rPr>
      <t xml:space="preserve">Public works, construction and rural services  </t>
    </r>
  </si>
  <si>
    <r>
      <t xml:space="preserve">Ulaştırma hizmetleri
</t>
    </r>
    <r>
      <rPr>
        <i/>
        <sz val="11"/>
        <rFont val="Arial"/>
        <family val="2"/>
        <charset val="162"/>
      </rPr>
      <t>Transportation</t>
    </r>
  </si>
  <si>
    <r>
      <t xml:space="preserve">Tarım ve ormancılık hizmetleri
</t>
    </r>
    <r>
      <rPr>
        <i/>
        <sz val="11"/>
        <rFont val="Arial"/>
        <family val="2"/>
        <charset val="162"/>
      </rPr>
      <t xml:space="preserve">Agriculture and Forestry </t>
    </r>
  </si>
  <si>
    <r>
      <t xml:space="preserve">Enerji, sanayi ve madencilik hizmetleri
</t>
    </r>
    <r>
      <rPr>
        <i/>
        <sz val="11"/>
        <rFont val="Arial"/>
        <family val="2"/>
        <charset val="162"/>
      </rPr>
      <t xml:space="preserve">Energy, industry and mining </t>
    </r>
  </si>
  <si>
    <r>
      <t xml:space="preserve">Diyanet ve vakıf hizmetleri
</t>
    </r>
    <r>
      <rPr>
        <i/>
        <sz val="11"/>
        <rFont val="Arial"/>
        <family val="2"/>
        <charset val="162"/>
      </rPr>
      <t xml:space="preserve">Religious and foundational services </t>
    </r>
  </si>
  <si>
    <t>Grafik</t>
  </si>
  <si>
    <t>Graph</t>
  </si>
  <si>
    <t xml:space="preserve">Kamu Görevlileri     </t>
  </si>
  <si>
    <t>%</t>
  </si>
  <si>
    <t>2- Toplam çalışan kamu görevlisi sayısı, bildirimde bulunan kamu kurum ve kuruluşlarının bildirimlerine göre oluşturulmuştur.</t>
  </si>
  <si>
    <r>
      <t xml:space="preserve">Sendika sayısı
</t>
    </r>
    <r>
      <rPr>
        <i/>
        <sz val="9"/>
        <rFont val="Arial"/>
        <family val="2"/>
        <charset val="162"/>
      </rPr>
      <t>Number of trade unions</t>
    </r>
  </si>
  <si>
    <t>TÜM MEMUR-SEN</t>
  </si>
  <si>
    <t xml:space="preserve">Büro, bankacılık ve sigortacılık hizmetleri
Office banking and insurance </t>
  </si>
  <si>
    <t xml:space="preserve">Eğitim, öğretim ve bilim hizmetleri
Education instruction and science </t>
  </si>
  <si>
    <t>Sağlık ve sosyal hizmetler
Health and social services</t>
  </si>
  <si>
    <t>Yerel yönetim hizmetleri 
Municipal services</t>
  </si>
  <si>
    <t xml:space="preserve">Basın, yayın ve iletişim hizmetleri
Printing publishing and communication  </t>
  </si>
  <si>
    <t xml:space="preserve">Kültür ve sanat hizmetleri
Culture and art </t>
  </si>
  <si>
    <t xml:space="preserve">Bayındırlık, inşaat ve köy hizmetleri
Public works, construction and rural services  </t>
  </si>
  <si>
    <t>Ulaştırma hizmetleri
Transportation</t>
  </si>
  <si>
    <t xml:space="preserve">Tarım ve ormancılık hizmetleri
Agriculture and Forestry </t>
  </si>
  <si>
    <t xml:space="preserve">Enerji, sanayi ve madencilik hizmetleri
Energy, industry and mining </t>
  </si>
  <si>
    <t xml:space="preserve">Diyanet ve vakıf hizmetleri
Religious and foundational services </t>
  </si>
  <si>
    <t xml:space="preserve">Hizmet kolu </t>
  </si>
  <si>
    <t xml:space="preserve">Economic activity </t>
  </si>
  <si>
    <t xml:space="preserve"> Number of total civil servants  </t>
  </si>
  <si>
    <t xml:space="preserve"> Kamu görevlisi sayısı</t>
  </si>
  <si>
    <t>Sendika üyesi kamu görevlisi sayısı</t>
  </si>
  <si>
    <t>Number of unionized civil servants</t>
  </si>
  <si>
    <t>Sendikalaşma oranı</t>
  </si>
  <si>
    <t xml:space="preserve">Unionization rate  </t>
  </si>
  <si>
    <t xml:space="preserve">Açıklama </t>
  </si>
  <si>
    <t>2.2 Yıllara göre konfederasyonlara bağlı sendika ve üye sayıları</t>
  </si>
  <si>
    <r>
      <t xml:space="preserve">Kamu görevlisi: </t>
    </r>
    <r>
      <rPr>
        <sz val="10"/>
        <color indexed="8"/>
        <rFont val="Arial"/>
        <family val="2"/>
        <charset val="162"/>
      </rPr>
      <t>4688 sayılı Kanun kapsamında yer alan kurum ve kuruluşların kadro veya pozisyonlarında istihdam edilenlerden işçi statüsü dışında çalışan kamu görevlisine denir.</t>
    </r>
  </si>
  <si>
    <r>
      <rPr>
        <b/>
        <sz val="10"/>
        <color indexed="8"/>
        <rFont val="Arial"/>
        <family val="2"/>
        <charset val="162"/>
      </rPr>
      <t>İşyeri:</t>
    </r>
    <r>
      <rPr>
        <sz val="10"/>
        <color indexed="8"/>
        <rFont val="Arial"/>
        <family val="2"/>
        <charset val="162"/>
      </rPr>
      <t xml:space="preserve"> Kamu hizmetinin yürütüldüğü yerleri ifade eder.</t>
    </r>
  </si>
  <si>
    <r>
      <rPr>
        <b/>
        <sz val="10"/>
        <color indexed="8"/>
        <rFont val="Arial"/>
        <family val="2"/>
        <charset val="162"/>
      </rPr>
      <t>Sendika:</t>
    </r>
    <r>
      <rPr>
        <sz val="10"/>
        <color indexed="8"/>
        <rFont val="Arial"/>
        <family val="2"/>
        <charset val="162"/>
      </rPr>
      <t xml:space="preserve"> Kamu görevlilerinin ortak ekonomik, sosyal ve meslekî hak ve menfaatlerini korumak ve geliştirmek için oluşturdukları tüzel kişiliğe sahip kuruluşları ifade eder.</t>
    </r>
  </si>
  <si>
    <r>
      <rPr>
        <b/>
        <sz val="10"/>
        <color indexed="8"/>
        <rFont val="Arial"/>
        <family val="2"/>
        <charset val="162"/>
      </rPr>
      <t xml:space="preserve">Konfederasyon: </t>
    </r>
    <r>
      <rPr>
        <sz val="10"/>
        <color indexed="8"/>
        <rFont val="Arial"/>
        <family val="2"/>
        <charset val="162"/>
      </rPr>
      <t>Değişik hizmet kollarında 4688 sayılı Kanuna tabi olarak kurulmuş en az beş sendikanın bir araya gelerek oluşturdukları tüzel kişiliği olan üst kuruluşları ifade eder.</t>
    </r>
  </si>
  <si>
    <r>
      <rPr>
        <b/>
        <i/>
        <sz val="10"/>
        <color indexed="8"/>
        <rFont val="Arial"/>
        <family val="2"/>
        <charset val="162"/>
      </rPr>
      <t>Public servant:</t>
    </r>
    <r>
      <rPr>
        <i/>
        <sz val="10"/>
        <color indexed="8"/>
        <rFont val="Arial"/>
        <family val="2"/>
        <charset val="162"/>
      </rPr>
      <t xml:space="preserve"> Refers to any public employee other than those employed as workers in the public institutions and organizations within the scope of law no 4688.</t>
    </r>
  </si>
  <si>
    <r>
      <rPr>
        <b/>
        <i/>
        <sz val="10"/>
        <color indexed="8"/>
        <rFont val="Arial"/>
        <family val="2"/>
        <charset val="162"/>
      </rPr>
      <t>Work place:</t>
    </r>
    <r>
      <rPr>
        <i/>
        <sz val="10"/>
        <color indexed="8"/>
        <rFont val="Arial"/>
        <family val="2"/>
        <charset val="162"/>
      </rPr>
      <t xml:space="preserve"> Signifies a place where public services are performed.</t>
    </r>
  </si>
  <si>
    <r>
      <rPr>
        <b/>
        <i/>
        <sz val="10"/>
        <color indexed="8"/>
        <rFont val="Arial"/>
        <family val="2"/>
        <charset val="162"/>
      </rPr>
      <t>Trade union:</t>
    </r>
    <r>
      <rPr>
        <i/>
        <sz val="10"/>
        <color indexed="8"/>
        <rFont val="Arial"/>
        <family val="2"/>
        <charset val="162"/>
      </rPr>
      <t xml:space="preserve"> Signifies any institution with artificial personality formed by public servants for the protection and improvement their common economic, social and occupational rights and benefit. </t>
    </r>
  </si>
  <si>
    <r>
      <rPr>
        <b/>
        <i/>
        <sz val="10"/>
        <color indexed="8"/>
        <rFont val="Arial"/>
        <family val="2"/>
        <charset val="162"/>
      </rPr>
      <t xml:space="preserve">Confederation: </t>
    </r>
    <r>
      <rPr>
        <i/>
        <sz val="10"/>
        <color indexed="8"/>
        <rFont val="Arial"/>
        <family val="2"/>
        <charset val="162"/>
      </rPr>
      <t>Signifies any superior institution with artificial personality in different service branches composed of at least five  trade unions established subject to Law no 4688.</t>
    </r>
  </si>
  <si>
    <t>4688 Public Servants Trade Unions Act does not apply to public officials mentioned in Article 15.</t>
  </si>
  <si>
    <t>The total number of the public officials have been formed according to the notifications of the public institutions and organizations.</t>
  </si>
  <si>
    <t>The unions without member or the ones which not given notice aren't included the statistics</t>
  </si>
  <si>
    <r>
      <t xml:space="preserve">GENEL TOPLAM 
</t>
    </r>
    <r>
      <rPr>
        <i/>
        <sz val="12"/>
        <rFont val="Arial"/>
        <family val="2"/>
        <charset val="162"/>
      </rPr>
      <t>General Total</t>
    </r>
  </si>
  <si>
    <r>
      <t xml:space="preserve">BAĞIMSIZ SENDİKALAR
</t>
    </r>
    <r>
      <rPr>
        <i/>
        <sz val="11"/>
        <rFont val="Arial"/>
        <family val="2"/>
        <charset val="162"/>
      </rPr>
      <t>Independent trade unions</t>
    </r>
  </si>
  <si>
    <t>ANADOLU SEN</t>
  </si>
  <si>
    <t>ANADOLU-SEN</t>
  </si>
  <si>
    <t>Members of trade unions by confederations</t>
  </si>
  <si>
    <t>ÇALIŞAN-SEN</t>
  </si>
  <si>
    <t>-</t>
  </si>
  <si>
    <r>
      <t>1-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4688</t>
    </r>
    <r>
      <rPr>
        <b/>
        <sz val="10"/>
        <rFont val="Arial"/>
        <family val="2"/>
      </rPr>
      <t xml:space="preserve"> Sayılı Kamu Görevlileri Sendikaları Kanununun 15. nci maddesinde belirtilen kamu görevlilerini kapsamaz.</t>
    </r>
  </si>
  <si>
    <r>
      <t>(*): 1-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4688</t>
    </r>
    <r>
      <rPr>
        <b/>
        <sz val="10"/>
        <rFont val="Arial"/>
        <family val="2"/>
      </rPr>
      <t xml:space="preserve"> Sayılı Kamu Görevlileri Sendikaları Kanununun 15. nci maddesinde belirtilen kamu görevlilerini kapsamaz.</t>
    </r>
  </si>
  <si>
    <t xml:space="preserve">Kamu Görevlileri        </t>
  </si>
  <si>
    <r>
      <t xml:space="preserve">Erkek
</t>
    </r>
    <r>
      <rPr>
        <i/>
        <sz val="12"/>
        <rFont val="Arial"/>
        <family val="2"/>
        <charset val="162"/>
      </rPr>
      <t>Male</t>
    </r>
  </si>
  <si>
    <r>
      <t xml:space="preserve">Kadın
</t>
    </r>
    <r>
      <rPr>
        <i/>
        <sz val="12"/>
        <rFont val="Arial"/>
        <family val="2"/>
        <charset val="162"/>
      </rPr>
      <t>Female</t>
    </r>
  </si>
  <si>
    <r>
      <t xml:space="preserve">Toplam
</t>
    </r>
    <r>
      <rPr>
        <i/>
        <sz val="12"/>
        <rFont val="Arial"/>
        <family val="2"/>
        <charset val="162"/>
      </rPr>
      <t>Total</t>
    </r>
  </si>
  <si>
    <r>
      <t>(*): 1-</t>
    </r>
    <r>
      <rPr>
        <b/>
        <sz val="10"/>
        <color indexed="10"/>
        <rFont val="Arial"/>
        <family val="2"/>
        <charset val="162"/>
      </rPr>
      <t xml:space="preserve"> </t>
    </r>
    <r>
      <rPr>
        <b/>
        <sz val="10"/>
        <color indexed="8"/>
        <rFont val="Arial"/>
        <family val="2"/>
        <charset val="162"/>
      </rPr>
      <t>4688</t>
    </r>
    <r>
      <rPr>
        <b/>
        <sz val="10"/>
        <rFont val="Arial"/>
        <family val="2"/>
        <charset val="162"/>
      </rPr>
      <t xml:space="preserve"> Sayılı Kamu Görevlileri Sendikaları Kanununun 15. nci maddesinde belirtilen kamu görevlilerini kapsamaz.</t>
    </r>
  </si>
  <si>
    <r>
      <t>(*) : 1-</t>
    </r>
    <r>
      <rPr>
        <b/>
        <sz val="10"/>
        <color indexed="10"/>
        <rFont val="Arial"/>
        <family val="2"/>
        <charset val="162"/>
      </rPr>
      <t xml:space="preserve"> </t>
    </r>
    <r>
      <rPr>
        <b/>
        <sz val="10"/>
        <color indexed="8"/>
        <rFont val="Arial"/>
        <family val="2"/>
        <charset val="162"/>
      </rPr>
      <t>4688</t>
    </r>
    <r>
      <rPr>
        <b/>
        <sz val="10"/>
        <rFont val="Arial"/>
        <family val="2"/>
        <charset val="162"/>
      </rPr>
      <t xml:space="preserve"> Sayılı Kamu Görevlileri Sendikaları Kanununun 15. nci maddesinde belirtilen kamu görevlilerini kapsamaz.</t>
    </r>
  </si>
  <si>
    <t>ŞEHİT-GAZİ-SEN KONFEDERASYONU</t>
  </si>
  <si>
    <t>MİL-SEN KONFEDERASYONU</t>
  </si>
  <si>
    <t>YURT-SEN KONFEDERASYONU</t>
  </si>
  <si>
    <t>Büro, Bankacılık ve Sigortacılık Hizmetleri</t>
  </si>
  <si>
    <t>Eğitim, Öğretim ve Bilim Hizmetleri</t>
  </si>
  <si>
    <t>Sağlık ve Sosyal Hizmetler</t>
  </si>
  <si>
    <t>Yerel Yönetim Hizmetleri</t>
  </si>
  <si>
    <t>Basın, Yayın ve İletişim Hizmetleri</t>
  </si>
  <si>
    <t>Kültür ve Sanat Hizmetleri</t>
  </si>
  <si>
    <t>Bayındır, İnşaat ve Köy Hizmetleri</t>
  </si>
  <si>
    <t>Ulaştırma Hizmetleri</t>
  </si>
  <si>
    <t>BTS
Birleşik Taşımacılık Çalışanları Sendikası</t>
  </si>
  <si>
    <t>Tarım ve Ormancılık Hizmetleri</t>
  </si>
  <si>
    <t>Enerji, Sanayi ve Madencilik Hizmetleri</t>
  </si>
  <si>
    <t>Diyanet ve Vakıf Hizmetleri</t>
  </si>
  <si>
    <r>
      <t xml:space="preserve">2.5 Hizmet kollarına göre kamu görevlileri ve üye sayıları, 2020-2021
</t>
    </r>
    <r>
      <rPr>
        <i/>
        <sz val="11"/>
        <rFont val="Arial"/>
        <family val="2"/>
        <charset val="162"/>
      </rPr>
      <t xml:space="preserve">     Civil servants and union members by economic activity, 2020-2021</t>
    </r>
  </si>
  <si>
    <t>Hizmet Kolunun Adı</t>
  </si>
  <si>
    <t xml:space="preserve">Toplam Kamu Görevlileri </t>
  </si>
  <si>
    <t>Kamu Görevlileri Sendikasının Ünvanı</t>
  </si>
  <si>
    <t>Bağlı Olduğu Konfederasyon</t>
  </si>
  <si>
    <t>Sendika Dosya No</t>
  </si>
  <si>
    <t>Toplam Üye Sayısı</t>
  </si>
  <si>
    <t>Sendikalaşma Oranı (%)</t>
  </si>
  <si>
    <t>372</t>
  </si>
  <si>
    <t>379</t>
  </si>
  <si>
    <t>360</t>
  </si>
  <si>
    <t>361</t>
  </si>
  <si>
    <t>366</t>
  </si>
  <si>
    <t>367</t>
  </si>
  <si>
    <t>362</t>
  </si>
  <si>
    <t>364</t>
  </si>
  <si>
    <t>368</t>
  </si>
  <si>
    <t>370</t>
  </si>
  <si>
    <t>371</t>
  </si>
  <si>
    <t>376</t>
  </si>
  <si>
    <t>369</t>
  </si>
  <si>
    <t>375</t>
  </si>
  <si>
    <t>365</t>
  </si>
  <si>
    <t>374</t>
  </si>
  <si>
    <t>Toplam Memur Sayısı</t>
  </si>
  <si>
    <r>
      <t xml:space="preserve">Kamu Görevlileri                                                                                                        </t>
    </r>
    <r>
      <rPr>
        <i/>
        <sz val="14"/>
        <color theme="0"/>
        <rFont val="Arial Tur"/>
      </rPr>
      <t xml:space="preserve">Civil Servants                  </t>
    </r>
    <r>
      <rPr>
        <b/>
        <sz val="14"/>
        <color theme="0"/>
        <rFont val="Arial Tur"/>
      </rPr>
      <t xml:space="preserve">                                                             </t>
    </r>
  </si>
  <si>
    <r>
      <t>Hizmet kolu no</t>
    </r>
    <r>
      <rPr>
        <sz val="10"/>
        <color theme="0"/>
        <rFont val="Arial"/>
        <family val="2"/>
        <charset val="162"/>
      </rPr>
      <t xml:space="preserve">
</t>
    </r>
    <r>
      <rPr>
        <i/>
        <sz val="10"/>
        <color theme="0"/>
        <rFont val="Arial"/>
        <family val="2"/>
        <charset val="162"/>
      </rPr>
      <t xml:space="preserve">Nu.of ec. act. </t>
    </r>
  </si>
  <si>
    <r>
      <t xml:space="preserve">Sendika üyesi kamu görevlisi sayısı
</t>
    </r>
    <r>
      <rPr>
        <i/>
        <sz val="10"/>
        <color theme="0"/>
        <rFont val="Arial"/>
        <family val="2"/>
        <charset val="162"/>
      </rPr>
      <t>Number of unionized civil servants</t>
    </r>
  </si>
  <si>
    <r>
      <t xml:space="preserve">Toplam / </t>
    </r>
    <r>
      <rPr>
        <i/>
        <sz val="12"/>
        <color theme="0"/>
        <rFont val="Arial"/>
        <family val="2"/>
        <charset val="162"/>
      </rPr>
      <t>Total</t>
    </r>
  </si>
  <si>
    <r>
      <rPr>
        <b/>
        <sz val="11"/>
        <rFont val="Arial"/>
        <family val="2"/>
        <charset val="162"/>
      </rPr>
      <t>Erkek</t>
    </r>
    <r>
      <rPr>
        <b/>
        <i/>
        <sz val="11"/>
        <rFont val="Arial"/>
        <family val="2"/>
        <charset val="162"/>
      </rPr>
      <t xml:space="preserve">
</t>
    </r>
    <r>
      <rPr>
        <i/>
        <sz val="11"/>
        <rFont val="Arial"/>
        <family val="2"/>
        <charset val="162"/>
      </rPr>
      <t>Male</t>
    </r>
  </si>
  <si>
    <r>
      <rPr>
        <b/>
        <sz val="11"/>
        <rFont val="Arial"/>
        <family val="2"/>
        <charset val="162"/>
      </rPr>
      <t>Kadın</t>
    </r>
    <r>
      <rPr>
        <b/>
        <i/>
        <sz val="11"/>
        <rFont val="Arial"/>
        <family val="2"/>
        <charset val="162"/>
      </rPr>
      <t xml:space="preserve">
</t>
    </r>
    <r>
      <rPr>
        <i/>
        <sz val="11"/>
        <rFont val="Arial"/>
        <family val="2"/>
        <charset val="162"/>
      </rPr>
      <t>Female</t>
    </r>
  </si>
  <si>
    <r>
      <t xml:space="preserve">Toplam
</t>
    </r>
    <r>
      <rPr>
        <i/>
        <sz val="11"/>
        <rFont val="Arial"/>
        <family val="2"/>
        <charset val="162"/>
      </rPr>
      <t>Total</t>
    </r>
  </si>
  <si>
    <r>
      <t xml:space="preserve">Toplam / </t>
    </r>
    <r>
      <rPr>
        <i/>
        <sz val="11"/>
        <color theme="0"/>
        <rFont val="Arial"/>
        <family val="2"/>
      </rPr>
      <t>Total</t>
    </r>
  </si>
  <si>
    <r>
      <t xml:space="preserve">Hizmet kolu no
</t>
    </r>
    <r>
      <rPr>
        <i/>
        <sz val="10"/>
        <color theme="0"/>
        <rFont val="Arial"/>
        <family val="2"/>
        <charset val="162"/>
      </rPr>
      <t xml:space="preserve">Nu.of ec. act. </t>
    </r>
  </si>
  <si>
    <r>
      <t xml:space="preserve">                                </t>
    </r>
    <r>
      <rPr>
        <i/>
        <sz val="12"/>
        <color theme="0"/>
        <rFont val="Arial"/>
        <family val="2"/>
        <charset val="162"/>
      </rPr>
      <t xml:space="preserve">                                </t>
    </r>
  </si>
  <si>
    <r>
      <t xml:space="preserve">Kamu görevlisi sayısı (*)
</t>
    </r>
    <r>
      <rPr>
        <i/>
        <sz val="12"/>
        <color theme="0"/>
        <rFont val="Arial"/>
        <family val="2"/>
        <charset val="162"/>
      </rPr>
      <t>Number of total civil servants</t>
    </r>
  </si>
  <si>
    <r>
      <t xml:space="preserve">Toplam / </t>
    </r>
    <r>
      <rPr>
        <i/>
        <sz val="11"/>
        <color theme="0"/>
        <rFont val="Arial"/>
        <family val="2"/>
        <charset val="162"/>
      </rPr>
      <t>Total</t>
    </r>
  </si>
  <si>
    <r>
      <t xml:space="preserve">Hizmet kolu no.
</t>
    </r>
    <r>
      <rPr>
        <i/>
        <sz val="10"/>
        <color theme="0"/>
        <rFont val="Arial"/>
        <family val="2"/>
        <charset val="162"/>
      </rPr>
      <t>Nu. of ec. act.</t>
    </r>
  </si>
  <si>
    <r>
      <t xml:space="preserve">Hizmet kolu 
</t>
    </r>
    <r>
      <rPr>
        <i/>
        <sz val="11"/>
        <color theme="0"/>
        <rFont val="Arial"/>
        <family val="2"/>
        <charset val="162"/>
      </rPr>
      <t xml:space="preserve">Economic activity </t>
    </r>
  </si>
  <si>
    <r>
      <t xml:space="preserve">Toplam kamu görevlisi sayısı (*)
</t>
    </r>
    <r>
      <rPr>
        <i/>
        <sz val="10"/>
        <color theme="0"/>
        <rFont val="Arial"/>
        <family val="2"/>
        <charset val="162"/>
      </rPr>
      <t xml:space="preserve">Number of total civil servants  </t>
    </r>
  </si>
  <si>
    <r>
      <t xml:space="preserve">Sendika üyesi kamu görevlisi sayısı 
</t>
    </r>
    <r>
      <rPr>
        <i/>
        <sz val="10"/>
        <color theme="0"/>
        <rFont val="Arial"/>
        <family val="2"/>
        <charset val="162"/>
      </rPr>
      <t>Number of unionized civil servants</t>
    </r>
  </si>
  <si>
    <r>
      <t xml:space="preserve">Sendikalaşma oranı (%)
</t>
    </r>
    <r>
      <rPr>
        <i/>
        <sz val="10"/>
        <color theme="0"/>
        <rFont val="Arial"/>
        <family val="2"/>
        <charset val="162"/>
      </rPr>
      <t xml:space="preserve">Unionization rate  </t>
    </r>
  </si>
  <si>
    <r>
      <t xml:space="preserve">Hizmet kolu 
</t>
    </r>
    <r>
      <rPr>
        <i/>
        <sz val="10"/>
        <color theme="0"/>
        <rFont val="Arial"/>
        <family val="2"/>
        <charset val="162"/>
      </rPr>
      <t xml:space="preserve">Economic activity </t>
    </r>
  </si>
  <si>
    <r>
      <t xml:space="preserve"> Kamu görevlisi sayısı (*)
</t>
    </r>
    <r>
      <rPr>
        <i/>
        <sz val="10"/>
        <color theme="0"/>
        <rFont val="Arial"/>
        <family val="2"/>
        <charset val="162"/>
      </rPr>
      <t xml:space="preserve"> Number of total civil servants  </t>
    </r>
  </si>
  <si>
    <r>
      <t xml:space="preserve">Kamu Görevlileri                                                                                                       </t>
    </r>
    <r>
      <rPr>
        <i/>
        <sz val="14"/>
        <color theme="0"/>
        <rFont val="Times New Roman"/>
        <family val="1"/>
        <charset val="162"/>
      </rPr>
      <t xml:space="preserve">                      Civil Servants</t>
    </r>
  </si>
  <si>
    <r>
      <t xml:space="preserve">Kamu Görevlileri                                                                                                                            </t>
    </r>
    <r>
      <rPr>
        <i/>
        <sz val="14"/>
        <color theme="0"/>
        <rFont val="Times New Roman"/>
        <family val="1"/>
        <charset val="162"/>
      </rPr>
      <t xml:space="preserve"> Civil Servants</t>
    </r>
  </si>
  <si>
    <r>
      <t xml:space="preserve">Yıl
</t>
    </r>
    <r>
      <rPr>
        <i/>
        <sz val="11"/>
        <color theme="0"/>
        <rFont val="Arial"/>
        <family val="2"/>
        <charset val="162"/>
      </rPr>
      <t>Year</t>
    </r>
  </si>
  <si>
    <r>
      <t xml:space="preserve"> Kamu görevlisi sayısı (*)
 </t>
    </r>
    <r>
      <rPr>
        <i/>
        <sz val="11"/>
        <color theme="0"/>
        <rFont val="Arial"/>
        <family val="2"/>
        <charset val="162"/>
      </rPr>
      <t xml:space="preserve">Number of total civil servants </t>
    </r>
  </si>
  <si>
    <r>
      <t xml:space="preserve">Sendika üyesi kamu görevlisi sayısı
</t>
    </r>
    <r>
      <rPr>
        <i/>
        <sz val="11"/>
        <color theme="0"/>
        <rFont val="Arial"/>
        <family val="2"/>
        <charset val="162"/>
      </rPr>
      <t>Number of unionized civil servants</t>
    </r>
  </si>
  <si>
    <r>
      <t xml:space="preserve">Sendikalaşma oranı (%)
</t>
    </r>
    <r>
      <rPr>
        <i/>
        <sz val="11"/>
        <color theme="0"/>
        <rFont val="Arial"/>
        <family val="2"/>
        <charset val="162"/>
      </rPr>
      <t xml:space="preserve">Unionization rate </t>
    </r>
  </si>
  <si>
    <r>
      <rPr>
        <b/>
        <sz val="8"/>
        <color rgb="FF000000"/>
        <rFont val="Times New Roman"/>
        <family val="1"/>
        <charset val="162"/>
      </rPr>
      <t>BES</t>
    </r>
    <r>
      <rPr>
        <sz val="8"/>
        <color rgb="FF000000"/>
        <rFont val="Times New Roman"/>
        <family val="1"/>
        <charset val="162"/>
      </rPr>
      <t xml:space="preserve">
Büro Emekçileri Sendikası</t>
    </r>
  </si>
  <si>
    <r>
      <rPr>
        <b/>
        <sz val="8"/>
        <color rgb="FF000000"/>
        <rFont val="Times New Roman"/>
        <family val="1"/>
        <charset val="162"/>
      </rPr>
      <t>TÜRK BÜRO-SEN</t>
    </r>
    <r>
      <rPr>
        <sz val="8"/>
        <color rgb="FF000000"/>
        <rFont val="Times New Roman"/>
        <family val="1"/>
        <charset val="162"/>
      </rPr>
      <t xml:space="preserve">
Türkiye Büro Çalışanları Sendikası</t>
    </r>
  </si>
  <si>
    <r>
      <rPr>
        <b/>
        <sz val="8"/>
        <color rgb="FF000000"/>
        <rFont val="Times New Roman"/>
        <family val="1"/>
        <charset val="162"/>
      </rPr>
      <t>BÜRO MEMUR-SEN</t>
    </r>
    <r>
      <rPr>
        <sz val="8"/>
        <color rgb="FF000000"/>
        <rFont val="Times New Roman"/>
        <family val="1"/>
        <charset val="162"/>
      </rPr>
      <t xml:space="preserve">
Büro Memurları Sendikası</t>
    </r>
  </si>
  <si>
    <r>
      <rPr>
        <b/>
        <sz val="8"/>
        <color rgb="FF000000"/>
        <rFont val="Times New Roman"/>
        <family val="1"/>
        <charset val="162"/>
      </rPr>
      <t>BÜRO HAK-SEN</t>
    </r>
    <r>
      <rPr>
        <sz val="8"/>
        <color rgb="FF000000"/>
        <rFont val="Times New Roman"/>
        <family val="1"/>
        <charset val="162"/>
      </rPr>
      <t xml:space="preserve">
Büro Çalışanları Hak Sendikası</t>
    </r>
  </si>
  <si>
    <r>
      <rPr>
        <b/>
        <sz val="8"/>
        <color rgb="FF000000"/>
        <rFont val="Times New Roman"/>
        <family val="1"/>
        <charset val="162"/>
      </rPr>
      <t>BÜRO-İŞ</t>
    </r>
    <r>
      <rPr>
        <sz val="8"/>
        <color rgb="FF000000"/>
        <rFont val="Times New Roman"/>
        <family val="1"/>
        <charset val="162"/>
      </rPr>
      <t xml:space="preserve">
Büro Hizmet Kolu Kamu Çalışanları Sendikası</t>
    </r>
  </si>
  <si>
    <r>
      <rPr>
        <b/>
        <sz val="8"/>
        <color rgb="FF000000"/>
        <rFont val="Times New Roman"/>
        <family val="1"/>
        <charset val="162"/>
      </rPr>
      <t>BAĞIMSIZ BÜRO-SEN</t>
    </r>
    <r>
      <rPr>
        <sz val="8"/>
        <color rgb="FF000000"/>
        <rFont val="Times New Roman"/>
        <family val="1"/>
        <charset val="162"/>
      </rPr>
      <t xml:space="preserve">
Bağımsız Büro Hizmet Kolu Kamu Görevlileri Sendikası</t>
    </r>
  </si>
  <si>
    <r>
      <rPr>
        <b/>
        <sz val="8"/>
        <color rgb="FF000000"/>
        <rFont val="Times New Roman"/>
        <family val="1"/>
        <charset val="162"/>
      </rPr>
      <t>OFİS BİR-SEN</t>
    </r>
    <r>
      <rPr>
        <sz val="8"/>
        <color rgb="FF000000"/>
        <rFont val="Times New Roman"/>
        <family val="1"/>
        <charset val="162"/>
      </rPr>
      <t xml:space="preserve">
Türkiye Ofis Çalışanları Birliği Sendikası</t>
    </r>
  </si>
  <si>
    <r>
      <rPr>
        <b/>
        <sz val="8"/>
        <color rgb="FF000000"/>
        <rFont val="Times New Roman"/>
        <family val="1"/>
        <charset val="162"/>
      </rPr>
      <t>TÜM BÜRO-SEN</t>
    </r>
    <r>
      <rPr>
        <sz val="8"/>
        <color rgb="FF000000"/>
        <rFont val="Times New Roman"/>
        <family val="1"/>
        <charset val="162"/>
      </rPr>
      <t xml:space="preserve">
Tüm Büro Çalışanları Sendikası</t>
    </r>
  </si>
  <si>
    <r>
      <rPr>
        <b/>
        <sz val="8"/>
        <color rgb="FF000000"/>
        <rFont val="Times New Roman"/>
        <family val="1"/>
        <charset val="162"/>
      </rPr>
      <t>SİME-SEN</t>
    </r>
    <r>
      <rPr>
        <sz val="8"/>
        <color rgb="FF000000"/>
        <rFont val="Times New Roman"/>
        <family val="1"/>
        <charset val="162"/>
      </rPr>
      <t xml:space="preserve">
Sivil Memurlar Sendikası</t>
    </r>
  </si>
  <si>
    <r>
      <rPr>
        <b/>
        <sz val="8"/>
        <color rgb="FF000000"/>
        <rFont val="Times New Roman"/>
        <family val="1"/>
        <charset val="162"/>
      </rPr>
      <t>MALİYE-SEN</t>
    </r>
    <r>
      <rPr>
        <sz val="8"/>
        <color rgb="FF000000"/>
        <rFont val="Times New Roman"/>
        <family val="1"/>
        <charset val="162"/>
      </rPr>
      <t xml:space="preserve">
Maliye Çalışanları Sendikası</t>
    </r>
  </si>
  <si>
    <r>
      <rPr>
        <b/>
        <sz val="8"/>
        <color rgb="FF000000"/>
        <rFont val="Times New Roman"/>
        <family val="1"/>
        <charset val="162"/>
      </rPr>
      <t>YARGIÇLAR SENDİKASI</t>
    </r>
    <r>
      <rPr>
        <sz val="8"/>
        <color rgb="FF000000"/>
        <rFont val="Times New Roman"/>
        <family val="1"/>
        <charset val="162"/>
      </rPr>
      <t xml:space="preserve">
Yargıçlar Sendikası</t>
    </r>
  </si>
  <si>
    <r>
      <rPr>
        <b/>
        <sz val="8"/>
        <color rgb="FF000000"/>
        <rFont val="Times New Roman"/>
        <family val="1"/>
        <charset val="162"/>
      </rPr>
      <t>ANADOLU BÜRO-SEN</t>
    </r>
    <r>
      <rPr>
        <sz val="8"/>
        <color rgb="FF000000"/>
        <rFont val="Times New Roman"/>
        <family val="1"/>
        <charset val="162"/>
      </rPr>
      <t xml:space="preserve">
Anadolu Büro Çalışanları Sendikası</t>
    </r>
  </si>
  <si>
    <r>
      <rPr>
        <b/>
        <sz val="8"/>
        <color rgb="FF000000"/>
        <rFont val="Times New Roman"/>
        <family val="1"/>
        <charset val="162"/>
      </rPr>
      <t>YURT BÜRO-SEN</t>
    </r>
    <r>
      <rPr>
        <sz val="8"/>
        <color rgb="FF000000"/>
        <rFont val="Times New Roman"/>
        <family val="1"/>
        <charset val="162"/>
      </rPr>
      <t xml:space="preserve">
Yurt Büro Çalışanları Sendikası</t>
    </r>
  </si>
  <si>
    <r>
      <rPr>
        <b/>
        <sz val="8"/>
        <color rgb="FF000000"/>
        <rFont val="Times New Roman"/>
        <family val="1"/>
        <charset val="162"/>
      </rPr>
      <t>MERKEZ BÜRO-SEN</t>
    </r>
    <r>
      <rPr>
        <sz val="8"/>
        <color rgb="FF000000"/>
        <rFont val="Times New Roman"/>
        <family val="1"/>
        <charset val="162"/>
      </rPr>
      <t xml:space="preserve">
Merkez Büro Çalışanları Sendikası</t>
    </r>
  </si>
  <si>
    <r>
      <rPr>
        <b/>
        <sz val="8"/>
        <color rgb="FF000000"/>
        <rFont val="Times New Roman"/>
        <family val="1"/>
        <charset val="162"/>
      </rPr>
      <t>e-NÜFUS-SEN</t>
    </r>
    <r>
      <rPr>
        <sz val="8"/>
        <color rgb="FF000000"/>
        <rFont val="Times New Roman"/>
        <family val="1"/>
        <charset val="162"/>
      </rPr>
      <t xml:space="preserve">
e-nüfus Sendikası</t>
    </r>
  </si>
  <si>
    <r>
      <rPr>
        <b/>
        <sz val="8"/>
        <color rgb="FF000000"/>
        <rFont val="Times New Roman"/>
        <family val="1"/>
        <charset val="162"/>
      </rPr>
      <t>EKSEN BÜRO BİR SEN</t>
    </r>
    <r>
      <rPr>
        <sz val="8"/>
        <color rgb="FF000000"/>
        <rFont val="Times New Roman"/>
        <family val="1"/>
        <charset val="162"/>
      </rPr>
      <t xml:space="preserve">
Eksen Büro Çalışanları Birliği Sendikası</t>
    </r>
  </si>
  <si>
    <r>
      <rPr>
        <b/>
        <sz val="8"/>
        <color rgb="FF000000"/>
        <rFont val="Times New Roman"/>
        <family val="1"/>
        <charset val="162"/>
      </rPr>
      <t>ŞEHİT GAZİ-SEN-BÜRO</t>
    </r>
    <r>
      <rPr>
        <sz val="8"/>
        <color rgb="FF000000"/>
        <rFont val="Times New Roman"/>
        <family val="1"/>
        <charset val="162"/>
      </rPr>
      <t xml:space="preserve">
Gazi, Gazi Ve Şehit Yakınları İle Vatansever Kamu Görevlileri Sendikası Büro</t>
    </r>
  </si>
  <si>
    <r>
      <rPr>
        <b/>
        <sz val="8"/>
        <color rgb="FF000000"/>
        <rFont val="Times New Roman"/>
        <family val="1"/>
        <charset val="162"/>
      </rPr>
      <t>BAK-SEN</t>
    </r>
    <r>
      <rPr>
        <sz val="8"/>
        <color rgb="FF000000"/>
        <rFont val="Times New Roman"/>
        <family val="1"/>
        <charset val="162"/>
      </rPr>
      <t xml:space="preserve">
Bağımsız Kamu Çalışanları Sendikası</t>
    </r>
  </si>
  <si>
    <r>
      <rPr>
        <b/>
        <sz val="8"/>
        <color rgb="FF000000"/>
        <rFont val="Times New Roman"/>
        <family val="1"/>
        <charset val="162"/>
      </rPr>
      <t>BÜRO BİR-SEN</t>
    </r>
    <r>
      <rPr>
        <sz val="8"/>
        <color rgb="FF000000"/>
        <rFont val="Times New Roman"/>
        <family val="1"/>
        <charset val="162"/>
      </rPr>
      <t xml:space="preserve">
Büro Kamu Görevlileri Birliği Sendikası</t>
    </r>
  </si>
  <si>
    <r>
      <rPr>
        <b/>
        <sz val="8"/>
        <color rgb="FF000000"/>
        <rFont val="Times New Roman"/>
        <family val="1"/>
        <charset val="162"/>
      </rPr>
      <t>BÜRO LİYAKAT-SEN</t>
    </r>
    <r>
      <rPr>
        <sz val="8"/>
        <color rgb="FF000000"/>
        <rFont val="Times New Roman"/>
        <family val="1"/>
        <charset val="162"/>
      </rPr>
      <t xml:space="preserve">
Liyakatli Büro Çalışanları Sendikası</t>
    </r>
  </si>
  <si>
    <r>
      <rPr>
        <b/>
        <sz val="8"/>
        <color rgb="FF000000"/>
        <rFont val="Times New Roman"/>
        <family val="1"/>
        <charset val="162"/>
      </rPr>
      <t>BAĞIMSIZ BİRLİK BÜRO SEN</t>
    </r>
    <r>
      <rPr>
        <sz val="8"/>
        <color rgb="FF000000"/>
        <rFont val="Times New Roman"/>
        <family val="1"/>
        <charset val="162"/>
      </rPr>
      <t xml:space="preserve">
Bağımsız Birlik Büro Hizmet Kolu Kamu Görevlileri Sendikası</t>
    </r>
  </si>
  <si>
    <r>
      <rPr>
        <b/>
        <sz val="8"/>
        <color rgb="FF000000"/>
        <rFont val="Times New Roman"/>
        <family val="1"/>
        <charset val="162"/>
      </rPr>
      <t>HUZUR BÜRO SEN</t>
    </r>
    <r>
      <rPr>
        <sz val="8"/>
        <color rgb="FF000000"/>
        <rFont val="Times New Roman"/>
        <family val="1"/>
        <charset val="162"/>
      </rPr>
      <t xml:space="preserve">
Huzur Büro Bankacılık Ve Sigortacılık Hizmetleri Çalışanları Sendikası</t>
    </r>
  </si>
  <si>
    <r>
      <rPr>
        <b/>
        <sz val="8"/>
        <color rgb="FF000000"/>
        <rFont val="Times New Roman"/>
        <family val="1"/>
        <charset val="162"/>
      </rPr>
      <t>TÜM BÜRO BİRLİK SENDİKASI</t>
    </r>
    <r>
      <rPr>
        <sz val="8"/>
        <color rgb="FF000000"/>
        <rFont val="Times New Roman"/>
        <family val="1"/>
        <charset val="162"/>
      </rPr>
      <t xml:space="preserve">
Tüm Büro Hizmet Kolu Çalışanları Birliği Sendikası</t>
    </r>
  </si>
  <si>
    <r>
      <rPr>
        <b/>
        <sz val="8"/>
        <color rgb="FF000000"/>
        <rFont val="Times New Roman"/>
        <family val="1"/>
        <charset val="162"/>
      </rPr>
      <t>GENÇ BÜRO-SEN</t>
    </r>
    <r>
      <rPr>
        <sz val="8"/>
        <color rgb="FF000000"/>
        <rFont val="Times New Roman"/>
        <family val="1"/>
        <charset val="162"/>
      </rPr>
      <t xml:space="preserve">
Genç Büro Çalışanları Sendikası</t>
    </r>
  </si>
  <si>
    <r>
      <rPr>
        <b/>
        <sz val="8"/>
        <color rgb="FF000000"/>
        <rFont val="Times New Roman"/>
        <family val="1"/>
        <charset val="162"/>
      </rPr>
      <t>ŞEHİT GAZİ KAMU-SEN</t>
    </r>
    <r>
      <rPr>
        <sz val="8"/>
        <color rgb="FF000000"/>
        <rFont val="Times New Roman"/>
        <family val="1"/>
        <charset val="162"/>
      </rPr>
      <t xml:space="preserve">
Şehit Gazi Aileleri Ve Tüm Kamu Çalışanları Sendikası</t>
    </r>
  </si>
  <si>
    <r>
      <rPr>
        <b/>
        <sz val="8"/>
        <color rgb="FF000000"/>
        <rFont val="Times New Roman"/>
        <family val="1"/>
        <charset val="162"/>
      </rPr>
      <t>DEB-SEN</t>
    </r>
    <r>
      <rPr>
        <sz val="8"/>
        <color rgb="FF000000"/>
        <rFont val="Times New Roman"/>
        <family val="1"/>
        <charset val="162"/>
      </rPr>
      <t xml:space="preserve">
Demokrat Büro Çalışanları Sendikası</t>
    </r>
  </si>
  <si>
    <r>
      <rPr>
        <b/>
        <sz val="8"/>
        <color rgb="FF000000"/>
        <rFont val="Times New Roman"/>
        <family val="1"/>
        <charset val="162"/>
      </rPr>
      <t>BİRLİK BÜRO-SEN</t>
    </r>
    <r>
      <rPr>
        <sz val="8"/>
        <color rgb="FF000000"/>
        <rFont val="Times New Roman"/>
        <family val="1"/>
        <charset val="162"/>
      </rPr>
      <t xml:space="preserve">
Birlik Büro Çalışanları Sendikası</t>
    </r>
  </si>
  <si>
    <r>
      <rPr>
        <b/>
        <sz val="8"/>
        <color rgb="FF000000"/>
        <rFont val="Times New Roman"/>
        <family val="1"/>
        <charset val="162"/>
      </rPr>
      <t>TÜRK EĞİTİM-SEN</t>
    </r>
    <r>
      <rPr>
        <sz val="8"/>
        <color rgb="FF000000"/>
        <rFont val="Times New Roman"/>
        <family val="1"/>
        <charset val="162"/>
      </rPr>
      <t xml:space="preserve">
Türkiye Eğitim, Öğretim ve Bilim Hizmetleri Kolu Kamu Çalışanları Sendikası</t>
    </r>
  </si>
  <si>
    <r>
      <rPr>
        <b/>
        <sz val="8"/>
        <color rgb="FF000000"/>
        <rFont val="Times New Roman"/>
        <family val="1"/>
        <charset val="162"/>
      </rPr>
      <t xml:space="preserve">EĞİTİM SEN  </t>
    </r>
    <r>
      <rPr>
        <sz val="8"/>
        <color rgb="FF000000"/>
        <rFont val="Times New Roman"/>
        <family val="1"/>
        <charset val="162"/>
      </rPr>
      <t xml:space="preserve">
Eğitim Ve Bilim Emekçileri Sendikası</t>
    </r>
  </si>
  <si>
    <r>
      <rPr>
        <b/>
        <sz val="8"/>
        <color rgb="FF000000"/>
        <rFont val="Times New Roman"/>
        <family val="1"/>
        <charset val="162"/>
      </rPr>
      <t>EĞİTİM-BİR-SEN</t>
    </r>
    <r>
      <rPr>
        <sz val="8"/>
        <color rgb="FF000000"/>
        <rFont val="Times New Roman"/>
        <family val="1"/>
        <charset val="162"/>
      </rPr>
      <t xml:space="preserve">
Eğitimciler Birliği Sendikası</t>
    </r>
  </si>
  <si>
    <r>
      <rPr>
        <b/>
        <sz val="8"/>
        <color rgb="FF000000"/>
        <rFont val="Times New Roman"/>
        <family val="1"/>
        <charset val="162"/>
      </rPr>
      <t>TEM-SEN</t>
    </r>
    <r>
      <rPr>
        <sz val="8"/>
        <color rgb="FF000000"/>
        <rFont val="Times New Roman"/>
        <family val="1"/>
        <charset val="162"/>
      </rPr>
      <t xml:space="preserve">
Tüm Eğitimciler ve Eğitim Müfettişleri Sendikası</t>
    </r>
  </si>
  <si>
    <r>
      <rPr>
        <b/>
        <sz val="8"/>
        <color rgb="FF000000"/>
        <rFont val="Times New Roman"/>
        <family val="1"/>
        <charset val="162"/>
      </rPr>
      <t>ÖZGÜR EĞİTİM-SEN</t>
    </r>
    <r>
      <rPr>
        <sz val="8"/>
        <color rgb="FF000000"/>
        <rFont val="Times New Roman"/>
        <family val="1"/>
        <charset val="162"/>
      </rPr>
      <t xml:space="preserve">
Özgür Eğitim ve Bilim Çalışanları Sendikası</t>
    </r>
  </si>
  <si>
    <r>
      <rPr>
        <b/>
        <sz val="8"/>
        <color rgb="FF000000"/>
        <rFont val="Times New Roman"/>
        <family val="1"/>
        <charset val="162"/>
      </rPr>
      <t>ANADOLU EĞİTİM SENDİKASI</t>
    </r>
    <r>
      <rPr>
        <sz val="8"/>
        <color rgb="FF000000"/>
        <rFont val="Times New Roman"/>
        <family val="1"/>
        <charset val="162"/>
      </rPr>
      <t xml:space="preserve">
Anadolu Eğitim Öğretim ve Bilim Hizmetleri Sendikası</t>
    </r>
  </si>
  <si>
    <r>
      <rPr>
        <b/>
        <sz val="8"/>
        <color rgb="FF000000"/>
        <rFont val="Times New Roman"/>
        <family val="1"/>
        <charset val="162"/>
      </rPr>
      <t>ATASEN</t>
    </r>
    <r>
      <rPr>
        <sz val="8"/>
        <color rgb="FF000000"/>
        <rFont val="Times New Roman"/>
        <family val="1"/>
        <charset val="162"/>
      </rPr>
      <t xml:space="preserve">
Ata Eğitim ve Bilim Çalışanları Sendikası</t>
    </r>
  </si>
  <si>
    <r>
      <rPr>
        <b/>
        <sz val="8"/>
        <color rgb="FF000000"/>
        <rFont val="Times New Roman"/>
        <family val="1"/>
        <charset val="162"/>
      </rPr>
      <t>EĞİTİM-İŞ</t>
    </r>
    <r>
      <rPr>
        <sz val="8"/>
        <color rgb="FF000000"/>
        <rFont val="Times New Roman"/>
        <family val="1"/>
        <charset val="162"/>
      </rPr>
      <t xml:space="preserve">
Eğitim ve Bilim İşgörenleri Sendikası</t>
    </r>
  </si>
  <si>
    <r>
      <rPr>
        <b/>
        <sz val="8"/>
        <color rgb="FF000000"/>
        <rFont val="Times New Roman"/>
        <family val="1"/>
        <charset val="162"/>
      </rPr>
      <t>TEÇ-SEN</t>
    </r>
    <r>
      <rPr>
        <sz val="8"/>
        <color rgb="FF000000"/>
        <rFont val="Times New Roman"/>
        <family val="1"/>
        <charset val="162"/>
      </rPr>
      <t xml:space="preserve">
Tüm Eğitim Çalışanları Sendikası</t>
    </r>
  </si>
  <si>
    <r>
      <rPr>
        <b/>
        <sz val="8"/>
        <color rgb="FF000000"/>
        <rFont val="Times New Roman"/>
        <family val="1"/>
        <charset val="162"/>
      </rPr>
      <t>AND-SEN</t>
    </r>
    <r>
      <rPr>
        <sz val="8"/>
        <color rgb="FF000000"/>
        <rFont val="Times New Roman"/>
        <family val="1"/>
        <charset val="162"/>
      </rPr>
      <t xml:space="preserve">
Anadolu Eğitim Çalışanları Birliği Sendikası</t>
    </r>
  </si>
  <si>
    <r>
      <rPr>
        <b/>
        <sz val="8"/>
        <color rgb="FF000000"/>
        <rFont val="Times New Roman"/>
        <family val="1"/>
        <charset val="162"/>
      </rPr>
      <t>TÜM EĞİTİM BİR-SEN</t>
    </r>
    <r>
      <rPr>
        <sz val="8"/>
        <color rgb="FF000000"/>
        <rFont val="Times New Roman"/>
        <family val="1"/>
        <charset val="162"/>
      </rPr>
      <t xml:space="preserve">
Tüm Eğitimciler Birliği Sendikası</t>
    </r>
  </si>
  <si>
    <r>
      <rPr>
        <b/>
        <sz val="8"/>
        <color rgb="FF000000"/>
        <rFont val="Times New Roman"/>
        <family val="1"/>
        <charset val="162"/>
      </rPr>
      <t>BEÇ-SEN</t>
    </r>
    <r>
      <rPr>
        <sz val="8"/>
        <color rgb="FF000000"/>
        <rFont val="Times New Roman"/>
        <family val="1"/>
        <charset val="162"/>
      </rPr>
      <t xml:space="preserve">
Bağımsız Eğitim, Öğretim ve Bilim Hizmet Kolu Kamu Görevlileri Sendikası</t>
    </r>
  </si>
  <si>
    <r>
      <rPr>
        <b/>
        <sz val="8"/>
        <color rgb="FF000000"/>
        <rFont val="Times New Roman"/>
        <family val="1"/>
        <charset val="162"/>
      </rPr>
      <t>DES</t>
    </r>
    <r>
      <rPr>
        <sz val="8"/>
        <color rgb="FF000000"/>
        <rFont val="Times New Roman"/>
        <family val="1"/>
        <charset val="162"/>
      </rPr>
      <t xml:space="preserve">
Demokrat Eğitimciler Sendikası</t>
    </r>
  </si>
  <si>
    <r>
      <rPr>
        <b/>
        <sz val="8"/>
        <color rgb="FF000000"/>
        <rFont val="Times New Roman"/>
        <family val="1"/>
        <charset val="162"/>
      </rPr>
      <t>BİRLİK EĞİTİM-SEN</t>
    </r>
    <r>
      <rPr>
        <sz val="8"/>
        <color rgb="FF000000"/>
        <rFont val="Times New Roman"/>
        <family val="1"/>
        <charset val="162"/>
      </rPr>
      <t xml:space="preserve">
Eğitim Öğretim ve Bilim Hizmetleri Çalışanları Birliği Sendikası</t>
    </r>
  </si>
  <si>
    <r>
      <rPr>
        <b/>
        <sz val="8"/>
        <color rgb="FF000000"/>
        <rFont val="Times New Roman"/>
        <family val="1"/>
        <charset val="162"/>
      </rPr>
      <t>BİLGEÇ</t>
    </r>
    <r>
      <rPr>
        <sz val="8"/>
        <color rgb="FF000000"/>
        <rFont val="Times New Roman"/>
        <family val="1"/>
        <charset val="162"/>
      </rPr>
      <t xml:space="preserve">
Bilinçli ve Gelişimci Eğitim Çalışanları Sendikası</t>
    </r>
  </si>
  <si>
    <r>
      <rPr>
        <b/>
        <sz val="8"/>
        <color rgb="FF000000"/>
        <rFont val="Times New Roman"/>
        <family val="1"/>
        <charset val="162"/>
      </rPr>
      <t>EĞİTİM SÖZ-SEN</t>
    </r>
    <r>
      <rPr>
        <sz val="8"/>
        <color rgb="FF000000"/>
        <rFont val="Times New Roman"/>
        <family val="1"/>
        <charset val="162"/>
      </rPr>
      <t xml:space="preserve">
Eğitim ve Bilim Çalışanlarının Sözü Sendikası</t>
    </r>
  </si>
  <si>
    <r>
      <rPr>
        <b/>
        <sz val="8"/>
        <color rgb="FF000000"/>
        <rFont val="Times New Roman"/>
        <family val="1"/>
        <charset val="162"/>
      </rPr>
      <t>DEMOKRATİK EĞİTİM-SEN</t>
    </r>
    <r>
      <rPr>
        <sz val="8"/>
        <color rgb="FF000000"/>
        <rFont val="Times New Roman"/>
        <family val="1"/>
        <charset val="162"/>
      </rPr>
      <t xml:space="preserve">
Demokratik Eğitim Çalışanları Sendikası</t>
    </r>
  </si>
  <si>
    <r>
      <rPr>
        <b/>
        <sz val="8"/>
        <color rgb="FF000000"/>
        <rFont val="Times New Roman"/>
        <family val="1"/>
        <charset val="162"/>
      </rPr>
      <t>BAĞIMSIZ EĞİTİM-SEN</t>
    </r>
    <r>
      <rPr>
        <sz val="8"/>
        <color rgb="FF000000"/>
        <rFont val="Times New Roman"/>
        <family val="1"/>
        <charset val="162"/>
      </rPr>
      <t xml:space="preserve">
Bağımsız Eğitim Öğretim ve Bilim Hizmetleri Kamu Görevlileri Sendikası</t>
    </r>
  </si>
  <si>
    <r>
      <rPr>
        <b/>
        <sz val="8"/>
        <color rgb="FF000000"/>
        <rFont val="Times New Roman"/>
        <family val="1"/>
        <charset val="162"/>
      </rPr>
      <t>EŞİT HAKLAR SENDİKASI</t>
    </r>
    <r>
      <rPr>
        <sz val="8"/>
        <color rgb="FF000000"/>
        <rFont val="Times New Roman"/>
        <family val="1"/>
        <charset val="162"/>
      </rPr>
      <t xml:space="preserve">
Eğitim ve Bilim Çalışanları Eşit Haklar Sendikası</t>
    </r>
  </si>
  <si>
    <r>
      <rPr>
        <b/>
        <sz val="8"/>
        <color rgb="FF000000"/>
        <rFont val="Times New Roman"/>
        <family val="1"/>
        <charset val="162"/>
      </rPr>
      <t>EKSEN EĞİTİM-SEN</t>
    </r>
    <r>
      <rPr>
        <sz val="8"/>
        <color rgb="FF000000"/>
        <rFont val="Times New Roman"/>
        <family val="1"/>
        <charset val="162"/>
      </rPr>
      <t xml:space="preserve">
Eğitimci Kamu Çalışanları Sendikası</t>
    </r>
  </si>
  <si>
    <r>
      <rPr>
        <b/>
        <sz val="8"/>
        <color rgb="FF000000"/>
        <rFont val="Times New Roman"/>
        <family val="1"/>
        <charset val="162"/>
      </rPr>
      <t>EĞİTİM İLKE-SEN</t>
    </r>
    <r>
      <rPr>
        <sz val="8"/>
        <color rgb="FF000000"/>
        <rFont val="Times New Roman"/>
        <family val="1"/>
        <charset val="162"/>
      </rPr>
      <t xml:space="preserve">
İlkeli Eğitim ve Bilim Çalışanları Dayanışma Sendikası</t>
    </r>
  </si>
  <si>
    <r>
      <rPr>
        <b/>
        <sz val="8"/>
        <color rgb="FF000000"/>
        <rFont val="Times New Roman"/>
        <family val="1"/>
        <charset val="162"/>
      </rPr>
      <t>SAY-SEN</t>
    </r>
    <r>
      <rPr>
        <sz val="8"/>
        <color rgb="FF000000"/>
        <rFont val="Times New Roman"/>
        <family val="1"/>
        <charset val="162"/>
      </rPr>
      <t xml:space="preserve">
Eğitim ve Saymanlık Çalışanları Sendikası</t>
    </r>
  </si>
  <si>
    <r>
      <rPr>
        <b/>
        <sz val="8"/>
        <color rgb="FF000000"/>
        <rFont val="Times New Roman"/>
        <family val="1"/>
        <charset val="162"/>
      </rPr>
      <t>YURT EĞİTİM-SEN</t>
    </r>
    <r>
      <rPr>
        <sz val="8"/>
        <color rgb="FF000000"/>
        <rFont val="Times New Roman"/>
        <family val="1"/>
        <charset val="162"/>
      </rPr>
      <t xml:space="preserve">
Yurt Eğitim Çalışanları Sendikası</t>
    </r>
  </si>
  <si>
    <r>
      <rPr>
        <b/>
        <sz val="8"/>
        <color rgb="FF000000"/>
        <rFont val="Times New Roman"/>
        <family val="1"/>
        <charset val="162"/>
      </rPr>
      <t>TÜM EĞİTİM-SEN</t>
    </r>
    <r>
      <rPr>
        <sz val="8"/>
        <color rgb="FF000000"/>
        <rFont val="Times New Roman"/>
        <family val="1"/>
        <charset val="162"/>
      </rPr>
      <t xml:space="preserve">
Tüm Eğitim ve Bilim Çalışanları Sendikası</t>
    </r>
  </si>
  <si>
    <r>
      <rPr>
        <b/>
        <sz val="8"/>
        <color rgb="FF000000"/>
        <rFont val="Times New Roman"/>
        <family val="1"/>
        <charset val="162"/>
      </rPr>
      <t>ÖGESEN</t>
    </r>
    <r>
      <rPr>
        <sz val="8"/>
        <color rgb="FF000000"/>
        <rFont val="Times New Roman"/>
        <family val="1"/>
        <charset val="162"/>
      </rPr>
      <t xml:space="preserve">
Öğretim Elemanları Sendikası</t>
    </r>
  </si>
  <si>
    <r>
      <rPr>
        <b/>
        <sz val="8"/>
        <color rgb="FF000000"/>
        <rFont val="Times New Roman"/>
        <family val="1"/>
        <charset val="162"/>
      </rPr>
      <t>TÖS</t>
    </r>
    <r>
      <rPr>
        <sz val="8"/>
        <color rgb="FF000000"/>
        <rFont val="Times New Roman"/>
        <family val="1"/>
        <charset val="162"/>
      </rPr>
      <t xml:space="preserve">
Tüm Öğretmenler Sendikası</t>
    </r>
  </si>
  <si>
    <r>
      <rPr>
        <b/>
        <sz val="8"/>
        <color rgb="FF000000"/>
        <rFont val="Times New Roman"/>
        <family val="1"/>
        <charset val="162"/>
      </rPr>
      <t>ÜNİ-PER-SEN</t>
    </r>
    <r>
      <rPr>
        <sz val="8"/>
        <color rgb="FF000000"/>
        <rFont val="Times New Roman"/>
        <family val="1"/>
        <charset val="162"/>
      </rPr>
      <t xml:space="preserve">
Üniversite İdari Personel Sendikası</t>
    </r>
  </si>
  <si>
    <r>
      <rPr>
        <b/>
        <sz val="8"/>
        <color rgb="FF000000"/>
        <rFont val="Times New Roman"/>
        <family val="1"/>
        <charset val="162"/>
      </rPr>
      <t>ANADOLU EKSEN</t>
    </r>
    <r>
      <rPr>
        <sz val="8"/>
        <color rgb="FF000000"/>
        <rFont val="Times New Roman"/>
        <family val="1"/>
        <charset val="162"/>
      </rPr>
      <t xml:space="preserve">
Anadolu Eğitim Kurumları Çalışanları Sendikası</t>
    </r>
  </si>
  <si>
    <r>
      <rPr>
        <b/>
        <sz val="8"/>
        <color rgb="FF000000"/>
        <rFont val="Times New Roman"/>
        <family val="1"/>
        <charset val="162"/>
      </rPr>
      <t>OSMANLI EĞİTİM-SEN</t>
    </r>
    <r>
      <rPr>
        <sz val="8"/>
        <color rgb="FF000000"/>
        <rFont val="Times New Roman"/>
        <family val="1"/>
        <charset val="162"/>
      </rPr>
      <t xml:space="preserve">
Osmanlı Eğitim Çalışanları Sendikası</t>
    </r>
  </si>
  <si>
    <r>
      <rPr>
        <b/>
        <sz val="8"/>
        <color rgb="FF000000"/>
        <rFont val="Times New Roman"/>
        <family val="1"/>
        <charset val="162"/>
      </rPr>
      <t>İDEAL EĞİTİM-SEN</t>
    </r>
    <r>
      <rPr>
        <sz val="8"/>
        <color rgb="FF000000"/>
        <rFont val="Times New Roman"/>
        <family val="1"/>
        <charset val="162"/>
      </rPr>
      <t xml:space="preserve">
İdealist Eğitim ve Bilim Çalışanları Sendikası</t>
    </r>
  </si>
  <si>
    <r>
      <rPr>
        <b/>
        <sz val="8"/>
        <color rgb="FF000000"/>
        <rFont val="Times New Roman"/>
        <family val="1"/>
        <charset val="162"/>
      </rPr>
      <t>EĞİTİMDE BİRLİK-SEN</t>
    </r>
    <r>
      <rPr>
        <sz val="8"/>
        <color rgb="FF000000"/>
        <rFont val="Times New Roman"/>
        <family val="1"/>
        <charset val="162"/>
      </rPr>
      <t xml:space="preserve">
Eğitimde Çalışanlar Birliği Sendikası</t>
    </r>
  </si>
  <si>
    <r>
      <rPr>
        <b/>
        <sz val="8"/>
        <color rgb="FF000000"/>
        <rFont val="Times New Roman"/>
        <family val="1"/>
        <charset val="162"/>
      </rPr>
      <t>ENGELSİZ EĞİTİM-SEN</t>
    </r>
    <r>
      <rPr>
        <sz val="8"/>
        <color rgb="FF000000"/>
        <rFont val="Times New Roman"/>
        <family val="1"/>
        <charset val="162"/>
      </rPr>
      <t xml:space="preserve">
Engelsiz Eğitim Çalışanları Sendikası</t>
    </r>
  </si>
  <si>
    <r>
      <rPr>
        <b/>
        <sz val="8"/>
        <color rgb="FF000000"/>
        <rFont val="Times New Roman"/>
        <family val="1"/>
        <charset val="162"/>
      </rPr>
      <t>DİRİLİŞ EĞİTİM-SEN</t>
    </r>
    <r>
      <rPr>
        <sz val="8"/>
        <color rgb="FF000000"/>
        <rFont val="Times New Roman"/>
        <family val="1"/>
        <charset val="162"/>
      </rPr>
      <t xml:space="preserve">
Eğitim ve Öğretim Birliği Sendikası</t>
    </r>
  </si>
  <si>
    <r>
      <rPr>
        <b/>
        <sz val="8"/>
        <color rgb="FF000000"/>
        <rFont val="Times New Roman"/>
        <family val="1"/>
        <charset val="162"/>
      </rPr>
      <t>ŞEHİT GAZİ-SEN-EĞİTİM</t>
    </r>
    <r>
      <rPr>
        <sz val="8"/>
        <color rgb="FF000000"/>
        <rFont val="Times New Roman"/>
        <family val="1"/>
        <charset val="162"/>
      </rPr>
      <t xml:space="preserve">
Gazi, Gazi ve Şehit Yakınları ile Vatansever Kamu Görevlileri Sendikası Eğitim</t>
    </r>
  </si>
  <si>
    <r>
      <rPr>
        <b/>
        <sz val="8"/>
        <color rgb="FF000000"/>
        <rFont val="Times New Roman"/>
        <family val="1"/>
        <charset val="162"/>
      </rPr>
      <t>MAARİF-SEN</t>
    </r>
    <r>
      <rPr>
        <sz val="8"/>
        <color rgb="FF000000"/>
        <rFont val="Times New Roman"/>
        <family val="1"/>
        <charset val="162"/>
      </rPr>
      <t xml:space="preserve">
Maarif Çalışanları Sendikası</t>
    </r>
  </si>
  <si>
    <r>
      <rPr>
        <b/>
        <sz val="8"/>
        <color rgb="FF000000"/>
        <rFont val="Times New Roman"/>
        <family val="1"/>
        <charset val="162"/>
      </rPr>
      <t>ŞEHİT GAZİ VE ENGELLİ EĞİTİM-SEN</t>
    </r>
    <r>
      <rPr>
        <sz val="8"/>
        <color rgb="FF000000"/>
        <rFont val="Times New Roman"/>
        <family val="1"/>
        <charset val="162"/>
      </rPr>
      <t xml:space="preserve">
Şehit Gazi Ve Engelliler Eğitim Kamu Kuruluşu Sendikası</t>
    </r>
  </si>
  <si>
    <r>
      <rPr>
        <b/>
        <sz val="8"/>
        <color rgb="FF000000"/>
        <rFont val="Times New Roman"/>
        <family val="1"/>
        <charset val="162"/>
      </rPr>
      <t>TÖB SEN</t>
    </r>
    <r>
      <rPr>
        <sz val="8"/>
        <color rgb="FF000000"/>
        <rFont val="Times New Roman"/>
        <family val="1"/>
        <charset val="162"/>
      </rPr>
      <t xml:space="preserve">
Tüm Öğretmenler Birliği Sendikası</t>
    </r>
  </si>
  <si>
    <r>
      <rPr>
        <b/>
        <sz val="8"/>
        <color rgb="FF000000"/>
        <rFont val="Times New Roman"/>
        <family val="1"/>
        <charset val="162"/>
      </rPr>
      <t>TÜM KAMU-SEN EĞİTİM</t>
    </r>
    <r>
      <rPr>
        <sz val="8"/>
        <color rgb="FF000000"/>
        <rFont val="Times New Roman"/>
        <family val="1"/>
        <charset val="162"/>
      </rPr>
      <t xml:space="preserve">
Tüm Kamu Çalışanları Eğitim Sendikası</t>
    </r>
  </si>
  <si>
    <r>
      <rPr>
        <b/>
        <sz val="8"/>
        <color rgb="FF000000"/>
        <rFont val="Times New Roman"/>
        <family val="1"/>
        <charset val="162"/>
      </rPr>
      <t>VATANSEVER-SEN-EĞİTİM</t>
    </r>
    <r>
      <rPr>
        <sz val="8"/>
        <color rgb="FF000000"/>
        <rFont val="Times New Roman"/>
        <family val="1"/>
        <charset val="162"/>
      </rPr>
      <t xml:space="preserve">
Vatansever Kamu Görevlileri Eğitim Sendikası</t>
    </r>
  </si>
  <si>
    <r>
      <rPr>
        <b/>
        <sz val="8"/>
        <color rgb="FF000000"/>
        <rFont val="Times New Roman"/>
        <family val="1"/>
        <charset val="162"/>
      </rPr>
      <t>TÜRK SAĞLIK-SEN</t>
    </r>
    <r>
      <rPr>
        <sz val="8"/>
        <color rgb="FF000000"/>
        <rFont val="Times New Roman"/>
        <family val="1"/>
        <charset val="162"/>
      </rPr>
      <t xml:space="preserve">
Türkiye Sağlık ve Sosyal Hizmetleri Kamu Görevlileri Sendikası</t>
    </r>
  </si>
  <si>
    <r>
      <rPr>
        <b/>
        <sz val="8"/>
        <color rgb="FF000000"/>
        <rFont val="Times New Roman"/>
        <family val="1"/>
        <charset val="162"/>
      </rPr>
      <t>SES</t>
    </r>
    <r>
      <rPr>
        <sz val="8"/>
        <color rgb="FF000000"/>
        <rFont val="Times New Roman"/>
        <family val="1"/>
        <charset val="162"/>
      </rPr>
      <t xml:space="preserve">
Sağlık ve Sosyal Hizmet Emekçileri Sendikası</t>
    </r>
  </si>
  <si>
    <r>
      <rPr>
        <b/>
        <sz val="8"/>
        <color rgb="FF000000"/>
        <rFont val="Times New Roman"/>
        <family val="1"/>
        <charset val="162"/>
      </rPr>
      <t>SAĞLIK-SEN</t>
    </r>
    <r>
      <rPr>
        <sz val="8"/>
        <color rgb="FF000000"/>
        <rFont val="Times New Roman"/>
        <family val="1"/>
        <charset val="162"/>
      </rPr>
      <t xml:space="preserve">
Sağlık ve Sosyal Hizmet  Çalışanları Sendikası</t>
    </r>
  </si>
  <si>
    <r>
      <rPr>
        <b/>
        <sz val="8"/>
        <color rgb="FF000000"/>
        <rFont val="Times New Roman"/>
        <family val="1"/>
        <charset val="162"/>
      </rPr>
      <t>BAĞIMSIZ SAĞLIK-SEN</t>
    </r>
    <r>
      <rPr>
        <sz val="8"/>
        <color rgb="FF000000"/>
        <rFont val="Times New Roman"/>
        <family val="1"/>
        <charset val="162"/>
      </rPr>
      <t xml:space="preserve">
Bağımsız Sağlık ve Sosyal Hizmetler Kamu Görevlileri Sendikası</t>
    </r>
  </si>
  <si>
    <r>
      <rPr>
        <b/>
        <sz val="8"/>
        <color rgb="FF000000"/>
        <rFont val="Times New Roman"/>
        <family val="1"/>
        <charset val="162"/>
      </rPr>
      <t>SAĞLIK HAK-SEN</t>
    </r>
    <r>
      <rPr>
        <sz val="8"/>
        <color rgb="FF000000"/>
        <rFont val="Times New Roman"/>
        <family val="1"/>
        <charset val="162"/>
      </rPr>
      <t xml:space="preserve">
Sağlık ve Sosyal Hizmet Çalışanları Hak Sendikası</t>
    </r>
  </si>
  <si>
    <r>
      <rPr>
        <b/>
        <sz val="8"/>
        <color rgb="FF000000"/>
        <rFont val="Times New Roman"/>
        <family val="1"/>
        <charset val="162"/>
      </rPr>
      <t>TÜM SAĞLIK-SEN</t>
    </r>
    <r>
      <rPr>
        <sz val="8"/>
        <color rgb="FF000000"/>
        <rFont val="Times New Roman"/>
        <family val="1"/>
        <charset val="162"/>
      </rPr>
      <t xml:space="preserve">
Tüm Sağlık ve Sosyal Hizmet Çalışanları Sendikası</t>
    </r>
  </si>
  <si>
    <r>
      <rPr>
        <b/>
        <sz val="8"/>
        <color rgb="FF000000"/>
        <rFont val="Times New Roman"/>
        <family val="1"/>
        <charset val="162"/>
      </rPr>
      <t>SÖZ-SEN</t>
    </r>
    <r>
      <rPr>
        <sz val="8"/>
        <color rgb="FF000000"/>
        <rFont val="Times New Roman"/>
        <family val="1"/>
        <charset val="162"/>
      </rPr>
      <t xml:space="preserve">
Sağlık ve Sosyal Hizmet Çalışanlarının Sözü Sendikası</t>
    </r>
  </si>
  <si>
    <r>
      <rPr>
        <b/>
        <sz val="8"/>
        <color rgb="FF000000"/>
        <rFont val="Times New Roman"/>
        <family val="1"/>
        <charset val="162"/>
      </rPr>
      <t>SAĞLIK-SÖZ-SEN</t>
    </r>
    <r>
      <rPr>
        <sz val="8"/>
        <color rgb="FF000000"/>
        <rFont val="Times New Roman"/>
        <family val="1"/>
        <charset val="162"/>
      </rPr>
      <t xml:space="preserve">
Sağlık ve Sosyal Hizmet kolu Çalışanlarının Sözü Sendikası</t>
    </r>
  </si>
  <si>
    <r>
      <rPr>
        <b/>
        <sz val="8"/>
        <color rgb="FF000000"/>
        <rFont val="Times New Roman"/>
        <family val="1"/>
        <charset val="162"/>
      </rPr>
      <t>GENEL SAĞLIK-İŞ</t>
    </r>
    <r>
      <rPr>
        <sz val="8"/>
        <color rgb="FF000000"/>
        <rFont val="Times New Roman"/>
        <family val="1"/>
        <charset val="162"/>
      </rPr>
      <t xml:space="preserve">
Genel Sağlık ve Sosyal Hizmet Kolu Kamu Çalışanları Sendikası</t>
    </r>
  </si>
  <si>
    <r>
      <rPr>
        <b/>
        <sz val="8"/>
        <color rgb="FF000000"/>
        <rFont val="Times New Roman"/>
        <family val="1"/>
        <charset val="162"/>
      </rPr>
      <t>DEMOKRATİK SAĞLIK-SEN</t>
    </r>
    <r>
      <rPr>
        <sz val="8"/>
        <color rgb="FF000000"/>
        <rFont val="Times New Roman"/>
        <family val="1"/>
        <charset val="162"/>
      </rPr>
      <t xml:space="preserve">
Demokratik Sağlık Sosyal Hizmet Çalışanları Sendikası</t>
    </r>
  </si>
  <si>
    <r>
      <rPr>
        <b/>
        <sz val="8"/>
        <color rgb="FF000000"/>
        <rFont val="Times New Roman"/>
        <family val="1"/>
        <charset val="162"/>
      </rPr>
      <t>KAMU SAĞLIK-SEN</t>
    </r>
    <r>
      <rPr>
        <sz val="8"/>
        <color rgb="FF000000"/>
        <rFont val="Times New Roman"/>
        <family val="1"/>
        <charset val="162"/>
      </rPr>
      <t xml:space="preserve">
Kamu ve Üniversite Hastaneleri Sağlık Hizmetleri Sınıfı ve Sosyal Hizmet Çalışanları Sendikası</t>
    </r>
  </si>
  <si>
    <r>
      <rPr>
        <b/>
        <sz val="8"/>
        <color rgb="FF000000"/>
        <rFont val="Times New Roman"/>
        <family val="1"/>
        <charset val="162"/>
      </rPr>
      <t>EKSEN SAĞLIK BİR-SEN</t>
    </r>
    <r>
      <rPr>
        <sz val="8"/>
        <color rgb="FF000000"/>
        <rFont val="Times New Roman"/>
        <family val="1"/>
        <charset val="162"/>
      </rPr>
      <t xml:space="preserve">
Eksen Sağlık ve Sosyal Hizmetler Çalışanları Birliği Sendikası</t>
    </r>
  </si>
  <si>
    <r>
      <rPr>
        <b/>
        <sz val="8"/>
        <color rgb="FF000000"/>
        <rFont val="Times New Roman"/>
        <family val="1"/>
        <charset val="162"/>
      </rPr>
      <t>YURT SAĞLIK-SEN</t>
    </r>
    <r>
      <rPr>
        <sz val="8"/>
        <color rgb="FF000000"/>
        <rFont val="Times New Roman"/>
        <family val="1"/>
        <charset val="162"/>
      </rPr>
      <t xml:space="preserve">
Yurt Sağlık ve Sosyal Hizmet Çalışanları Sendikası</t>
    </r>
  </si>
  <si>
    <r>
      <rPr>
        <b/>
        <sz val="8"/>
        <color rgb="FF000000"/>
        <rFont val="Times New Roman"/>
        <family val="1"/>
        <charset val="162"/>
      </rPr>
      <t>BİRLİK VE DAYANIŞMA SENDİKASI</t>
    </r>
    <r>
      <rPr>
        <sz val="8"/>
        <color rgb="FF000000"/>
        <rFont val="Times New Roman"/>
        <family val="1"/>
        <charset val="162"/>
      </rPr>
      <t xml:space="preserve">
Birinci Basamak Sağlık Çalışanları Birlik Ve Dayanışma Sendikası</t>
    </r>
  </si>
  <si>
    <r>
      <rPr>
        <b/>
        <sz val="8"/>
        <color rgb="FF000000"/>
        <rFont val="Times New Roman"/>
        <family val="1"/>
        <charset val="162"/>
      </rPr>
      <t>HAS SAĞLIK-SEN</t>
    </r>
    <r>
      <rPr>
        <sz val="8"/>
        <color rgb="FF000000"/>
        <rFont val="Times New Roman"/>
        <family val="1"/>
        <charset val="162"/>
      </rPr>
      <t xml:space="preserve">
Sağlık ve Sosyal Hizmet Çalışanları Hak ve Adalet Sendikası</t>
    </r>
  </si>
  <si>
    <r>
      <rPr>
        <b/>
        <sz val="8"/>
        <color rgb="FF000000"/>
        <rFont val="Times New Roman"/>
        <family val="1"/>
        <charset val="162"/>
      </rPr>
      <t>SAĞLIK-İLKE-SEN</t>
    </r>
    <r>
      <rPr>
        <sz val="8"/>
        <color rgb="FF000000"/>
        <rFont val="Times New Roman"/>
        <family val="1"/>
        <charset val="162"/>
      </rPr>
      <t xml:space="preserve">
İlkeli Sağlık ve Sosyal Hizmet Çalışanları Dayanışma Sendikası</t>
    </r>
  </si>
  <si>
    <r>
      <rPr>
        <b/>
        <sz val="8"/>
        <color rgb="FF000000"/>
        <rFont val="Times New Roman"/>
        <family val="1"/>
        <charset val="162"/>
      </rPr>
      <t>SAHİM-SEN</t>
    </r>
    <r>
      <rPr>
        <sz val="8"/>
        <color rgb="FF000000"/>
        <rFont val="Times New Roman"/>
        <family val="1"/>
        <charset val="162"/>
      </rPr>
      <t xml:space="preserve">
Sağlık Hizmetleri Sendikası</t>
    </r>
  </si>
  <si>
    <r>
      <rPr>
        <b/>
        <sz val="8"/>
        <color rgb="FF000000"/>
        <rFont val="Times New Roman"/>
        <family val="1"/>
        <charset val="162"/>
      </rPr>
      <t>AHESEN</t>
    </r>
    <r>
      <rPr>
        <sz val="8"/>
        <color rgb="FF000000"/>
        <rFont val="Times New Roman"/>
        <family val="1"/>
        <charset val="162"/>
      </rPr>
      <t xml:space="preserve">
Aile Hekimliği Çalışanları Sendikası</t>
    </r>
  </si>
  <si>
    <r>
      <rPr>
        <b/>
        <sz val="8"/>
        <color rgb="FF000000"/>
        <rFont val="Times New Roman"/>
        <family val="1"/>
        <charset val="162"/>
      </rPr>
      <t>GÜVEN SAĞLIK-SEN</t>
    </r>
    <r>
      <rPr>
        <sz val="8"/>
        <color rgb="FF000000"/>
        <rFont val="Times New Roman"/>
        <family val="1"/>
        <charset val="162"/>
      </rPr>
      <t xml:space="preserve">
Güven Sağlık ve Sosyal Hizmet Çalışanları Sendikası</t>
    </r>
  </si>
  <si>
    <r>
      <rPr>
        <b/>
        <sz val="8"/>
        <color rgb="FF000000"/>
        <rFont val="Times New Roman"/>
        <family val="1"/>
        <charset val="162"/>
      </rPr>
      <t>ŞEHİT GAZİ-SEN-SAĞLIK</t>
    </r>
    <r>
      <rPr>
        <sz val="8"/>
        <color rgb="FF000000"/>
        <rFont val="Times New Roman"/>
        <family val="1"/>
        <charset val="162"/>
      </rPr>
      <t xml:space="preserve">
Gazi, Gazi Ve Şehit Yakınları İle Vatansever Kamu Görevlileri Sendikası Sağlık </t>
    </r>
  </si>
  <si>
    <r>
      <rPr>
        <b/>
        <sz val="8"/>
        <color rgb="FF000000"/>
        <rFont val="Times New Roman"/>
        <family val="1"/>
        <charset val="162"/>
      </rPr>
      <t>SAĞLIK BİR-SEN
Sağlık ve Sosyal Hizm</t>
    </r>
    <r>
      <rPr>
        <sz val="8"/>
        <color rgb="FF000000"/>
        <rFont val="Times New Roman"/>
        <family val="1"/>
        <charset val="162"/>
      </rPr>
      <t>et Kamu Görevlileri Birliği Sendikası</t>
    </r>
  </si>
  <si>
    <r>
      <rPr>
        <b/>
        <sz val="8"/>
        <color rgb="FF000000"/>
        <rFont val="Times New Roman"/>
        <family val="1"/>
        <charset val="162"/>
      </rPr>
      <t>ENGELSİZ-SAĞLIK-SEN</t>
    </r>
    <r>
      <rPr>
        <sz val="8"/>
        <color rgb="FF000000"/>
        <rFont val="Times New Roman"/>
        <family val="1"/>
        <charset val="162"/>
      </rPr>
      <t xml:space="preserve">
Engelsiz Sağlık Çalışanları Sendikası</t>
    </r>
  </si>
  <si>
    <r>
      <rPr>
        <b/>
        <sz val="8"/>
        <color rgb="FF000000"/>
        <rFont val="Times New Roman"/>
        <family val="1"/>
        <charset val="162"/>
      </rPr>
      <t>SAĞLIK LİYAKAT-SEN</t>
    </r>
    <r>
      <rPr>
        <sz val="8"/>
        <color rgb="FF000000"/>
        <rFont val="Times New Roman"/>
        <family val="1"/>
        <charset val="162"/>
      </rPr>
      <t xml:space="preserve">
Liyakatli Sağlık ve Sosyal Hizmet Çalışanları Sendikası</t>
    </r>
  </si>
  <si>
    <r>
      <rPr>
        <b/>
        <sz val="8"/>
        <color rgb="FF000000"/>
        <rFont val="Times New Roman"/>
        <family val="1"/>
        <charset val="162"/>
      </rPr>
      <t>ŞEHİT GAZİ VE ENGELLİ SAĞLIK SEN</t>
    </r>
    <r>
      <rPr>
        <sz val="8"/>
        <color rgb="FF000000"/>
        <rFont val="Times New Roman"/>
        <family val="1"/>
        <charset val="162"/>
      </rPr>
      <t xml:space="preserve">
Şehit Gazi Ve Engelliler Sağlık Kamu Kuruluşu Sendikası</t>
    </r>
  </si>
  <si>
    <r>
      <rPr>
        <b/>
        <sz val="8"/>
        <color rgb="FF000000"/>
        <rFont val="Times New Roman"/>
        <family val="1"/>
        <charset val="162"/>
      </rPr>
      <t>BİZ SAĞLIK-SEN</t>
    </r>
    <r>
      <rPr>
        <sz val="8"/>
        <color rgb="FF000000"/>
        <rFont val="Times New Roman"/>
        <family val="1"/>
        <charset val="162"/>
      </rPr>
      <t xml:space="preserve">
Bizim Sağlık Çalışanları Sosyal Ve Hizmet Sendikası</t>
    </r>
  </si>
  <si>
    <r>
      <rPr>
        <b/>
        <sz val="8"/>
        <color rgb="FF000000"/>
        <rFont val="Times New Roman"/>
        <family val="1"/>
        <charset val="162"/>
      </rPr>
      <t>SAĞLIK MİL-SEN</t>
    </r>
    <r>
      <rPr>
        <sz val="8"/>
        <color rgb="FF000000"/>
        <rFont val="Times New Roman"/>
        <family val="1"/>
        <charset val="162"/>
      </rPr>
      <t xml:space="preserve">
Sağlık ve Sosyal Hizmet Kolu Manevi İlkeli ve Liyakatli Kamu Çalışanları Sendikası</t>
    </r>
  </si>
  <si>
    <r>
      <rPr>
        <b/>
        <sz val="8"/>
        <color rgb="FF000000"/>
        <rFont val="Times New Roman"/>
        <family val="1"/>
        <charset val="162"/>
      </rPr>
      <t>TÜM KAMU-SEN SAĞLIK</t>
    </r>
    <r>
      <rPr>
        <sz val="8"/>
        <color rgb="FF000000"/>
        <rFont val="Times New Roman"/>
        <family val="1"/>
        <charset val="162"/>
      </rPr>
      <t xml:space="preserve">
Tüm Kamu Çalışanları Sağlık Sendikası</t>
    </r>
  </si>
  <si>
    <r>
      <rPr>
        <b/>
        <sz val="8"/>
        <color rgb="FF000000"/>
        <rFont val="Times New Roman"/>
        <family val="1"/>
        <charset val="162"/>
      </rPr>
      <t>HEP-SEN</t>
    </r>
    <r>
      <rPr>
        <sz val="8"/>
        <color rgb="FF000000"/>
        <rFont val="Times New Roman"/>
        <family val="1"/>
        <charset val="162"/>
      </rPr>
      <t xml:space="preserve">
Hemşireler ve Tüm Sağlık Profesyonelleri Sendikası</t>
    </r>
  </si>
  <si>
    <r>
      <rPr>
        <b/>
        <sz val="8"/>
        <color rgb="FF000000"/>
        <rFont val="Times New Roman"/>
        <family val="1"/>
        <charset val="162"/>
      </rPr>
      <t>VATANSEVER-SEN-SAĞLIK</t>
    </r>
    <r>
      <rPr>
        <sz val="8"/>
        <color rgb="FF000000"/>
        <rFont val="Times New Roman"/>
        <family val="1"/>
        <charset val="162"/>
      </rPr>
      <t xml:space="preserve">
Vatansever Kamu Görevlileri Sağlık Sendikası</t>
    </r>
  </si>
  <si>
    <r>
      <rPr>
        <b/>
        <sz val="8"/>
        <color rgb="FF000000"/>
        <rFont val="Times New Roman"/>
        <family val="1"/>
        <charset val="162"/>
      </rPr>
      <t>TÜM BEL-SEN</t>
    </r>
    <r>
      <rPr>
        <sz val="8"/>
        <color rgb="FF000000"/>
        <rFont val="Times New Roman"/>
        <family val="1"/>
        <charset val="162"/>
      </rPr>
      <t xml:space="preserve">
Tüm Belediye ve Yerel Yönetim Hizmetleri Emekçileri Sendikası</t>
    </r>
  </si>
  <si>
    <r>
      <rPr>
        <b/>
        <sz val="8"/>
        <color rgb="FF000000"/>
        <rFont val="Times New Roman"/>
        <family val="1"/>
        <charset val="162"/>
      </rPr>
      <t>TÜRK YEREL HİZMET-SEN</t>
    </r>
    <r>
      <rPr>
        <sz val="8"/>
        <color rgb="FF000000"/>
        <rFont val="Times New Roman"/>
        <family val="1"/>
        <charset val="162"/>
      </rPr>
      <t xml:space="preserve">
Türkiye Yerel Yönetim Hizmetleri Kolu kamu Görevlileri Sendikası</t>
    </r>
  </si>
  <si>
    <r>
      <rPr>
        <b/>
        <sz val="8"/>
        <color rgb="FF000000"/>
        <rFont val="Times New Roman"/>
        <family val="1"/>
        <charset val="162"/>
      </rPr>
      <t>BEM-BİR-SEN</t>
    </r>
    <r>
      <rPr>
        <sz val="8"/>
        <color rgb="FF000000"/>
        <rFont val="Times New Roman"/>
        <family val="1"/>
        <charset val="162"/>
      </rPr>
      <t xml:space="preserve">
Belediye ve Özel İdare Çalışanları Birliği Sendikası</t>
    </r>
  </si>
  <si>
    <r>
      <rPr>
        <b/>
        <sz val="8"/>
        <color rgb="FF000000"/>
        <rFont val="Times New Roman"/>
        <family val="1"/>
        <charset val="162"/>
      </rPr>
      <t>BAĞIMSIZ YEREL HİZMET-SEN</t>
    </r>
    <r>
      <rPr>
        <sz val="8"/>
        <color rgb="FF000000"/>
        <rFont val="Times New Roman"/>
        <family val="1"/>
        <charset val="162"/>
      </rPr>
      <t xml:space="preserve">
Bağımsız Yerel Yönetimler Çalışanları Sendikası</t>
    </r>
  </si>
  <si>
    <r>
      <rPr>
        <b/>
        <sz val="8"/>
        <color rgb="FF000000"/>
        <rFont val="Times New Roman"/>
        <family val="1"/>
        <charset val="162"/>
      </rPr>
      <t>TÜM YEREL-SEN</t>
    </r>
    <r>
      <rPr>
        <sz val="8"/>
        <color rgb="FF000000"/>
        <rFont val="Times New Roman"/>
        <family val="1"/>
        <charset val="162"/>
      </rPr>
      <t xml:space="preserve">
Tüm Yerel Yönetim Çalışanları Sendikası</t>
    </r>
  </si>
  <si>
    <r>
      <rPr>
        <b/>
        <sz val="8"/>
        <color rgb="FF000000"/>
        <rFont val="Times New Roman"/>
        <family val="1"/>
        <charset val="162"/>
      </rPr>
      <t>BİL-SEN</t>
    </r>
    <r>
      <rPr>
        <sz val="8"/>
        <color rgb="FF000000"/>
        <rFont val="Times New Roman"/>
        <family val="1"/>
        <charset val="162"/>
      </rPr>
      <t xml:space="preserve">
Belediye ve İl Özel İdaresi Çalışanları Sendikası</t>
    </r>
  </si>
  <si>
    <r>
      <rPr>
        <b/>
        <sz val="8"/>
        <color rgb="FF000000"/>
        <rFont val="Times New Roman"/>
        <family val="1"/>
        <charset val="162"/>
      </rPr>
      <t>HABER-SEN</t>
    </r>
    <r>
      <rPr>
        <sz val="8"/>
        <color rgb="FF000000"/>
        <rFont val="Times New Roman"/>
        <family val="1"/>
        <charset val="162"/>
      </rPr>
      <t xml:space="preserve">
Basın Yayın İletişim ve Posta Emekçileri Sendikası</t>
    </r>
  </si>
  <si>
    <r>
      <rPr>
        <b/>
        <sz val="8"/>
        <color rgb="FF000000"/>
        <rFont val="Times New Roman"/>
        <family val="1"/>
        <charset val="162"/>
      </rPr>
      <t>BİRLİK HABER-SEN</t>
    </r>
    <r>
      <rPr>
        <sz val="8"/>
        <color rgb="FF000000"/>
        <rFont val="Times New Roman"/>
        <family val="1"/>
        <charset val="162"/>
      </rPr>
      <t xml:space="preserve">
Birlik Haberleşme ve İletişim Çalışanları Sendikası</t>
    </r>
  </si>
  <si>
    <r>
      <rPr>
        <b/>
        <sz val="8"/>
        <color rgb="FF000000"/>
        <rFont val="Times New Roman"/>
        <family val="1"/>
        <charset val="162"/>
      </rPr>
      <t>BAĞIMSIZ HABER-SEN</t>
    </r>
    <r>
      <rPr>
        <sz val="8"/>
        <color rgb="FF000000"/>
        <rFont val="Times New Roman"/>
        <family val="1"/>
        <charset val="162"/>
      </rPr>
      <t xml:space="preserve">
Bağımsız Haberleşme ve Basın Yayın Hizmet Kolu Kamu Görevlileri Sendikası</t>
    </r>
  </si>
  <si>
    <r>
      <rPr>
        <b/>
        <sz val="8"/>
        <color rgb="FF000000"/>
        <rFont val="Times New Roman"/>
        <family val="1"/>
        <charset val="162"/>
      </rPr>
      <t>HABER HAK-SEN</t>
    </r>
    <r>
      <rPr>
        <sz val="8"/>
        <color rgb="FF000000"/>
        <rFont val="Times New Roman"/>
        <family val="1"/>
        <charset val="162"/>
      </rPr>
      <t xml:space="preserve">
Basın, Yayın İletişim ve Posta Çalışanları Hak Sendikası</t>
    </r>
  </si>
  <si>
    <r>
      <rPr>
        <b/>
        <sz val="8"/>
        <color rgb="FF000000"/>
        <rFont val="Times New Roman"/>
        <family val="1"/>
        <charset val="162"/>
      </rPr>
      <t>GÜVEN HABER-SEN</t>
    </r>
    <r>
      <rPr>
        <sz val="8"/>
        <color rgb="FF000000"/>
        <rFont val="Times New Roman"/>
        <family val="1"/>
        <charset val="162"/>
      </rPr>
      <t xml:space="preserve">
Güven İletişim ve Haberleşme Çalışanlar Sendikası</t>
    </r>
  </si>
  <si>
    <r>
      <rPr>
        <b/>
        <sz val="8"/>
        <color rgb="FF000000"/>
        <rFont val="Times New Roman"/>
        <family val="1"/>
        <charset val="162"/>
      </rPr>
      <t>LİYAKAT HABER-SEN</t>
    </r>
    <r>
      <rPr>
        <sz val="8"/>
        <color rgb="FF000000"/>
        <rFont val="Times New Roman"/>
        <family val="1"/>
        <charset val="162"/>
      </rPr>
      <t xml:space="preserve">
Liyakatli Basın, Yayın Ve İletişim Çalışanları Sendikası</t>
    </r>
  </si>
  <si>
    <r>
      <rPr>
        <b/>
        <sz val="8"/>
        <color rgb="FF000000"/>
        <rFont val="Times New Roman"/>
        <family val="1"/>
        <charset val="162"/>
      </rPr>
      <t>TÜRK KÜLTÜR SANAT-SEN</t>
    </r>
    <r>
      <rPr>
        <sz val="8"/>
        <color rgb="FF000000"/>
        <rFont val="Times New Roman"/>
        <family val="1"/>
        <charset val="162"/>
      </rPr>
      <t xml:space="preserve">
Türkiye Kültür ve Sanat Hizmetleri Kamu Görevlileri Sendikası</t>
    </r>
  </si>
  <si>
    <r>
      <rPr>
        <b/>
        <sz val="8"/>
        <color rgb="FF000000"/>
        <rFont val="Times New Roman"/>
        <family val="1"/>
        <charset val="162"/>
      </rPr>
      <t>KÜLTÜR SANAT-SEN</t>
    </r>
    <r>
      <rPr>
        <sz val="8"/>
        <color rgb="FF000000"/>
        <rFont val="Times New Roman"/>
        <family val="1"/>
        <charset val="162"/>
      </rPr>
      <t xml:space="preserve">
Kültür ve Sanat Emekçileri Sendikası</t>
    </r>
  </si>
  <si>
    <r>
      <rPr>
        <b/>
        <sz val="8"/>
        <color rgb="FF000000"/>
        <rFont val="Times New Roman"/>
        <family val="1"/>
        <charset val="162"/>
      </rPr>
      <t>KÜLTÜR MEMUR-SEN</t>
    </r>
    <r>
      <rPr>
        <sz val="8"/>
        <color rgb="FF000000"/>
        <rFont val="Times New Roman"/>
        <family val="1"/>
        <charset val="162"/>
      </rPr>
      <t xml:space="preserve">
Kültür Turizm ve Sanat Çalışanları Sendikası</t>
    </r>
  </si>
  <si>
    <r>
      <rPr>
        <b/>
        <sz val="8"/>
        <color rgb="FF000000"/>
        <rFont val="Times New Roman"/>
        <family val="1"/>
        <charset val="162"/>
      </rPr>
      <t>BAĞIMSIZ KÜLTÜR SANAT-SEN</t>
    </r>
    <r>
      <rPr>
        <sz val="8"/>
        <color rgb="FF000000"/>
        <rFont val="Times New Roman"/>
        <family val="1"/>
        <charset val="162"/>
      </rPr>
      <t xml:space="preserve">
Bağımsız Kültür ve Sanat Çalışanları Sendikası</t>
    </r>
  </si>
  <si>
    <r>
      <rPr>
        <b/>
        <sz val="8"/>
        <color rgb="FF000000"/>
        <rFont val="Times New Roman"/>
        <family val="1"/>
        <charset val="162"/>
      </rPr>
      <t>KÜLTÜR HAK-SEN</t>
    </r>
    <r>
      <rPr>
        <sz val="8"/>
        <color rgb="FF000000"/>
        <rFont val="Times New Roman"/>
        <family val="1"/>
        <charset val="162"/>
      </rPr>
      <t xml:space="preserve">
Kültür, Sanat ve Turizm Çalışanları Hak Sendikası</t>
    </r>
  </si>
  <si>
    <r>
      <rPr>
        <b/>
        <sz val="8"/>
        <color rgb="FF000000"/>
        <rFont val="Times New Roman"/>
        <family val="1"/>
        <charset val="162"/>
      </rPr>
      <t>KÜLTÜR EMEK-SEN</t>
    </r>
    <r>
      <rPr>
        <sz val="8"/>
        <color rgb="FF000000"/>
        <rFont val="Times New Roman"/>
        <family val="1"/>
        <charset val="162"/>
      </rPr>
      <t xml:space="preserve">
Kültür Emekçileri Sendikası</t>
    </r>
  </si>
  <si>
    <r>
      <rPr>
        <b/>
        <sz val="8"/>
        <color rgb="FF000000"/>
        <rFont val="Times New Roman"/>
        <family val="1"/>
        <charset val="162"/>
      </rPr>
      <t>ŞEHİT GAZİ-SEN-KÜLTÜR</t>
    </r>
    <r>
      <rPr>
        <sz val="8"/>
        <color rgb="FF000000"/>
        <rFont val="Times New Roman"/>
        <family val="1"/>
        <charset val="162"/>
      </rPr>
      <t xml:space="preserve">
Gazi, Gazi Ve Şehit Yakınları İle Vatansever Kamu Görevlileri Sendikası Kültür</t>
    </r>
  </si>
  <si>
    <r>
      <rPr>
        <b/>
        <sz val="8"/>
        <color rgb="FF000000"/>
        <rFont val="Times New Roman"/>
        <family val="1"/>
        <charset val="162"/>
      </rPr>
      <t>TÜRK İMAR-SEN</t>
    </r>
    <r>
      <rPr>
        <sz val="8"/>
        <color rgb="FF000000"/>
        <rFont val="Times New Roman"/>
        <family val="1"/>
        <charset val="162"/>
      </rPr>
      <t xml:space="preserve">
Türkiye İmar ve İnşa Hizmetleri Kamu Görevlileri Sendikası</t>
    </r>
  </si>
  <si>
    <r>
      <rPr>
        <b/>
        <sz val="8"/>
        <color rgb="FF000000"/>
        <rFont val="Times New Roman"/>
        <family val="1"/>
        <charset val="162"/>
      </rPr>
      <t>BAYINDIR MEMUR-SEN</t>
    </r>
    <r>
      <rPr>
        <sz val="8"/>
        <color rgb="FF000000"/>
        <rFont val="Times New Roman"/>
        <family val="1"/>
        <charset val="162"/>
      </rPr>
      <t xml:space="preserve">
Bayındır, Çevre, İnşaat, Yol, Afad, Tapu ve Kadastro Çalışanları Birliği Sendikası</t>
    </r>
  </si>
  <si>
    <r>
      <rPr>
        <b/>
        <sz val="8"/>
        <color rgb="FF000000"/>
        <rFont val="Times New Roman"/>
        <family val="1"/>
        <charset val="162"/>
      </rPr>
      <t>İMAR HAK-SEN</t>
    </r>
    <r>
      <rPr>
        <sz val="8"/>
        <color rgb="FF000000"/>
        <rFont val="Times New Roman"/>
        <family val="1"/>
        <charset val="162"/>
      </rPr>
      <t xml:space="preserve">
İmar Çalışanları Hak Sendikası</t>
    </r>
  </si>
  <si>
    <r>
      <rPr>
        <b/>
        <sz val="8"/>
        <color rgb="FF000000"/>
        <rFont val="Times New Roman"/>
        <family val="1"/>
        <charset val="162"/>
      </rPr>
      <t>TAPU ÇEVRE YOL-İŞ</t>
    </r>
    <r>
      <rPr>
        <sz val="8"/>
        <color rgb="FF000000"/>
        <rFont val="Times New Roman"/>
        <family val="1"/>
        <charset val="162"/>
      </rPr>
      <t xml:space="preserve">
Afad, Çevre Şehircilik Tapu Kadastro ve Yol İş Kolu Emekçileri Sendikası</t>
    </r>
  </si>
  <si>
    <r>
      <rPr>
        <b/>
        <sz val="8"/>
        <color rgb="FF000000"/>
        <rFont val="Times New Roman"/>
        <family val="1"/>
        <charset val="162"/>
      </rPr>
      <t>AFAD-SEN</t>
    </r>
    <r>
      <rPr>
        <sz val="8"/>
        <color rgb="FF000000"/>
        <rFont val="Times New Roman"/>
        <family val="1"/>
        <charset val="162"/>
      </rPr>
      <t xml:space="preserve">
Afad Çalışanları Sendikası</t>
    </r>
  </si>
  <si>
    <r>
      <rPr>
        <b/>
        <sz val="8"/>
        <color rgb="FF000000"/>
        <rFont val="Times New Roman"/>
        <family val="1"/>
        <charset val="162"/>
      </rPr>
      <t>ANADOLU TAPU-SEN</t>
    </r>
    <r>
      <rPr>
        <sz val="8"/>
        <color rgb="FF000000"/>
        <rFont val="Times New Roman"/>
        <family val="1"/>
        <charset val="162"/>
      </rPr>
      <t xml:space="preserve">
Anadolu Tapu ve Kadastro-İmar İnşaa Yol  Çalışanları Sendikası</t>
    </r>
  </si>
  <si>
    <r>
      <rPr>
        <b/>
        <sz val="8"/>
        <color rgb="FF000000"/>
        <rFont val="Times New Roman"/>
        <family val="1"/>
        <charset val="162"/>
      </rPr>
      <t>AFAD HAK-SEN</t>
    </r>
    <r>
      <rPr>
        <sz val="8"/>
        <color rgb="FF000000"/>
        <rFont val="Times New Roman"/>
        <family val="1"/>
        <charset val="162"/>
      </rPr>
      <t xml:space="preserve">
Afad Çalışanları Hak Sendikası</t>
    </r>
  </si>
  <si>
    <r>
      <rPr>
        <b/>
        <sz val="8"/>
        <color rgb="FF000000"/>
        <rFont val="Times New Roman"/>
        <family val="1"/>
        <charset val="162"/>
      </rPr>
      <t>ŞEHİT GAZİ-SEN-BAYINDIR</t>
    </r>
    <r>
      <rPr>
        <sz val="8"/>
        <color rgb="FF000000"/>
        <rFont val="Times New Roman"/>
        <family val="1"/>
        <charset val="162"/>
      </rPr>
      <t xml:space="preserve">
Gazi. Gazi ve Şehit Yakınları ile Vatansever Kamu Görevlileri Sendikası Bayındır</t>
    </r>
  </si>
  <si>
    <r>
      <rPr>
        <b/>
        <sz val="8"/>
        <color rgb="FF000000"/>
        <rFont val="Times New Roman"/>
        <family val="1"/>
        <charset val="162"/>
      </rPr>
      <t>MİL-BAYINDIR-SEN</t>
    </r>
    <r>
      <rPr>
        <sz val="8"/>
        <color rgb="FF000000"/>
        <rFont val="Times New Roman"/>
        <family val="1"/>
        <charset val="162"/>
      </rPr>
      <t xml:space="preserve">
Manevi, İlkeli ve Liyakatli, Bayındır,  İmar,  İnşaat, Yol, Çevre, Milli Emlak, AFAD, Tapu ve Kadastro Çalışanları Sendikası </t>
    </r>
  </si>
  <si>
    <r>
      <rPr>
        <b/>
        <sz val="8"/>
        <color rgb="FF000000"/>
        <rFont val="Times New Roman"/>
        <family val="1"/>
        <charset val="162"/>
      </rPr>
      <t>TÜRK ULAŞIM-SEN</t>
    </r>
    <r>
      <rPr>
        <sz val="8"/>
        <color rgb="FF000000"/>
        <rFont val="Times New Roman"/>
        <family val="1"/>
        <charset val="162"/>
      </rPr>
      <t xml:space="preserve">
Türkiye Ulaştırma Hizmet Kolu Kamu Görevlileri Sendikası</t>
    </r>
  </si>
  <si>
    <r>
      <rPr>
        <b/>
        <sz val="8"/>
        <color rgb="FF000000"/>
        <rFont val="Times New Roman"/>
        <family val="1"/>
        <charset val="162"/>
      </rPr>
      <t>ULAŞTIRMA MEMUR-SEN</t>
    </r>
    <r>
      <rPr>
        <sz val="8"/>
        <color rgb="FF000000"/>
        <rFont val="Times New Roman"/>
        <family val="1"/>
        <charset val="162"/>
      </rPr>
      <t xml:space="preserve">
Ulaştırma Çalışanları Memur Sendikası</t>
    </r>
  </si>
  <si>
    <r>
      <rPr>
        <b/>
        <sz val="8"/>
        <color rgb="FF000000"/>
        <rFont val="Times New Roman"/>
        <family val="1"/>
        <charset val="162"/>
      </rPr>
      <t>BUSEN</t>
    </r>
    <r>
      <rPr>
        <sz val="8"/>
        <color rgb="FF000000"/>
        <rFont val="Times New Roman"/>
        <family val="1"/>
        <charset val="162"/>
      </rPr>
      <t xml:space="preserve">
Bağımsız Ulaştırma Çalışanları Sendikası</t>
    </r>
  </si>
  <si>
    <r>
      <rPr>
        <b/>
        <sz val="8"/>
        <color rgb="FF000000"/>
        <rFont val="Times New Roman"/>
        <family val="1"/>
        <charset val="162"/>
      </rPr>
      <t>UDEM HAK-SEN</t>
    </r>
    <r>
      <rPr>
        <sz val="8"/>
        <color rgb="FF000000"/>
        <rFont val="Times New Roman"/>
        <family val="1"/>
        <charset val="162"/>
      </rPr>
      <t xml:space="preserve">
Ulaştırma ve Demiryolu Çalışanları Hak Sendikası</t>
    </r>
  </si>
  <si>
    <r>
      <rPr>
        <b/>
        <sz val="8"/>
        <color rgb="FF000000"/>
        <rFont val="Times New Roman"/>
        <family val="1"/>
        <charset val="162"/>
      </rPr>
      <t>MİL-ULAŞTIRMA-SEN</t>
    </r>
    <r>
      <rPr>
        <sz val="8"/>
        <color rgb="FF000000"/>
        <rFont val="Times New Roman"/>
        <family val="1"/>
        <charset val="162"/>
      </rPr>
      <t xml:space="preserve">
Manevi, İlkeli Ve Liyakatli Ulaştırma Hizmet Çalışanları Sendikası</t>
    </r>
  </si>
  <si>
    <r>
      <rPr>
        <b/>
        <sz val="8"/>
        <color rgb="FF000000"/>
        <rFont val="Times New Roman"/>
        <family val="1"/>
        <charset val="162"/>
      </rPr>
      <t>TÜRK TARIM ORMAN-SEN</t>
    </r>
    <r>
      <rPr>
        <sz val="8"/>
        <color rgb="FF000000"/>
        <rFont val="Times New Roman"/>
        <family val="1"/>
        <charset val="162"/>
      </rPr>
      <t xml:space="preserve">
Türkiye Tarım, Orman ve Gıda Hizmet Kolu Kamu Görevlileri Sendikası</t>
    </r>
  </si>
  <si>
    <r>
      <rPr>
        <b/>
        <sz val="8"/>
        <color rgb="FF000000"/>
        <rFont val="Times New Roman"/>
        <family val="1"/>
        <charset val="162"/>
      </rPr>
      <t>TOÇ BİR-SEN</t>
    </r>
    <r>
      <rPr>
        <sz val="8"/>
        <color rgb="FF000000"/>
        <rFont val="Times New Roman"/>
        <family val="1"/>
        <charset val="162"/>
      </rPr>
      <t xml:space="preserve">
Tarım-Orman Çalışanları Birliği Sendikası</t>
    </r>
  </si>
  <si>
    <r>
      <rPr>
        <b/>
        <sz val="8"/>
        <color rgb="FF000000"/>
        <rFont val="Times New Roman"/>
        <family val="1"/>
        <charset val="162"/>
      </rPr>
      <t>BATOÇ-SEN</t>
    </r>
    <r>
      <rPr>
        <sz val="8"/>
        <color rgb="FF000000"/>
        <rFont val="Times New Roman"/>
        <family val="1"/>
        <charset val="162"/>
      </rPr>
      <t xml:space="preserve">
Bağımsız Tarım, Orman ve Çevre Sendikası</t>
    </r>
  </si>
  <si>
    <r>
      <rPr>
        <b/>
        <sz val="8"/>
        <color rgb="FF000000"/>
        <rFont val="Times New Roman"/>
        <family val="1"/>
        <charset val="162"/>
      </rPr>
      <t>TOÇ HAK-SEN</t>
    </r>
    <r>
      <rPr>
        <sz val="8"/>
        <color rgb="FF000000"/>
        <rFont val="Times New Roman"/>
        <family val="1"/>
        <charset val="162"/>
      </rPr>
      <t xml:space="preserve">
Tarım Orman ve Çevre Hak Sendikası</t>
    </r>
  </si>
  <si>
    <r>
      <rPr>
        <b/>
        <sz val="8"/>
        <color rgb="FF000000"/>
        <rFont val="Times New Roman"/>
        <family val="1"/>
        <charset val="162"/>
      </rPr>
      <t>DEM-TOÇ-SEN</t>
    </r>
    <r>
      <rPr>
        <sz val="8"/>
        <color rgb="FF000000"/>
        <rFont val="Times New Roman"/>
        <family val="1"/>
        <charset val="162"/>
      </rPr>
      <t xml:space="preserve">
Demokratik Tarım Orman ve Çevre Çalışanları Sendikası</t>
    </r>
  </si>
  <si>
    <r>
      <rPr>
        <b/>
        <sz val="8"/>
        <color rgb="FF000000"/>
        <rFont val="Times New Roman"/>
        <family val="1"/>
        <charset val="162"/>
      </rPr>
      <t>ATORSEN</t>
    </r>
    <r>
      <rPr>
        <sz val="8"/>
        <color rgb="FF000000"/>
        <rFont val="Times New Roman"/>
        <family val="1"/>
        <charset val="162"/>
      </rPr>
      <t xml:space="preserve">
Anadolu Tarım Orman Çalışanları Sendikası</t>
    </r>
  </si>
  <si>
    <r>
      <rPr>
        <b/>
        <sz val="8"/>
        <color rgb="FF000000"/>
        <rFont val="Times New Roman"/>
        <family val="1"/>
        <charset val="162"/>
      </rPr>
      <t>YURT TARIM-SEN</t>
    </r>
    <r>
      <rPr>
        <sz val="8"/>
        <color rgb="FF000000"/>
        <rFont val="Times New Roman"/>
        <family val="1"/>
        <charset val="162"/>
      </rPr>
      <t xml:space="preserve">
Yurt-Tarım ve Orman Çalışanları Sendikası</t>
    </r>
  </si>
  <si>
    <r>
      <rPr>
        <b/>
        <sz val="8"/>
        <color rgb="FF000000"/>
        <rFont val="Times New Roman"/>
        <family val="1"/>
        <charset val="162"/>
      </rPr>
      <t>ŞEHİT GAZİ-SEN-TARIM-ORMAN</t>
    </r>
    <r>
      <rPr>
        <sz val="8"/>
        <color rgb="FF000000"/>
        <rFont val="Times New Roman"/>
        <family val="1"/>
        <charset val="162"/>
      </rPr>
      <t xml:space="preserve">
Gazi, Gazi ve Şehit Yakınları ile Vatansever Kamu Görevlileri Sendikası Tarım Orman</t>
    </r>
  </si>
  <si>
    <r>
      <rPr>
        <b/>
        <sz val="8"/>
        <color rgb="FF000000"/>
        <rFont val="Times New Roman"/>
        <family val="1"/>
        <charset val="162"/>
      </rPr>
      <t>TÜM-TOÇ-SEN</t>
    </r>
    <r>
      <rPr>
        <sz val="8"/>
        <color rgb="FF000000"/>
        <rFont val="Times New Roman"/>
        <family val="1"/>
        <charset val="162"/>
      </rPr>
      <t xml:space="preserve">
Tarım ve Orman Çalışanları Sendikası</t>
    </r>
  </si>
  <si>
    <r>
      <rPr>
        <b/>
        <sz val="8"/>
        <color rgb="FF000000"/>
        <rFont val="Times New Roman"/>
        <family val="1"/>
        <charset val="162"/>
      </rPr>
      <t>TÜM KAMU-SEN TARIM-ORMAN</t>
    </r>
    <r>
      <rPr>
        <sz val="8"/>
        <color rgb="FF000000"/>
        <rFont val="Times New Roman"/>
        <family val="1"/>
        <charset val="162"/>
      </rPr>
      <t xml:space="preserve">
Tüm Kamu Çalışanları Tarım Orman Sendikası</t>
    </r>
  </si>
  <si>
    <r>
      <rPr>
        <b/>
        <sz val="8"/>
        <color rgb="FF000000"/>
        <rFont val="Times New Roman"/>
        <family val="1"/>
        <charset val="162"/>
      </rPr>
      <t>TÜRK ENERJİ-SEN</t>
    </r>
    <r>
      <rPr>
        <sz val="8"/>
        <color rgb="FF000000"/>
        <rFont val="Times New Roman"/>
        <family val="1"/>
        <charset val="162"/>
      </rPr>
      <t xml:space="preserve">
Türkiye Enerji, Sanayi ve Madencilik, Hizmet Kolu Kamu Çalışanları Sendikası</t>
    </r>
  </si>
  <si>
    <r>
      <rPr>
        <b/>
        <sz val="8"/>
        <color rgb="FF000000"/>
        <rFont val="Times New Roman"/>
        <family val="1"/>
        <charset val="162"/>
      </rPr>
      <t>ESM</t>
    </r>
    <r>
      <rPr>
        <sz val="8"/>
        <color rgb="FF000000"/>
        <rFont val="Times New Roman"/>
        <family val="1"/>
        <charset val="162"/>
      </rPr>
      <t xml:space="preserve">
Enerji, Sanayi ve Maden Kamu Emekçileri Sendikası</t>
    </r>
  </si>
  <si>
    <r>
      <rPr>
        <b/>
        <sz val="8"/>
        <color rgb="FF000000"/>
        <rFont val="Times New Roman"/>
        <family val="1"/>
        <charset val="162"/>
      </rPr>
      <t>ENERJİ BİR-SEN</t>
    </r>
    <r>
      <rPr>
        <sz val="8"/>
        <color rgb="FF000000"/>
        <rFont val="Times New Roman"/>
        <family val="1"/>
        <charset val="162"/>
      </rPr>
      <t xml:space="preserve">
Enerji, Sanayi ve Madencilik Hizmetleri Çalışanları Birliği Sendikası</t>
    </r>
  </si>
  <si>
    <r>
      <rPr>
        <b/>
        <sz val="8"/>
        <color rgb="FF000000"/>
        <rFont val="Times New Roman"/>
        <family val="1"/>
        <charset val="162"/>
      </rPr>
      <t>ANADOLU EKSEN ENERJİ-SEN</t>
    </r>
    <r>
      <rPr>
        <sz val="8"/>
        <color rgb="FF000000"/>
        <rFont val="Times New Roman"/>
        <family val="1"/>
        <charset val="162"/>
      </rPr>
      <t xml:space="preserve">
Anadolu Eksen Enerji, Sanayi ve Madencilik Çalışanları Sendikası</t>
    </r>
  </si>
  <si>
    <r>
      <rPr>
        <b/>
        <sz val="8"/>
        <color rgb="FF000000"/>
        <rFont val="Times New Roman"/>
        <family val="1"/>
        <charset val="162"/>
      </rPr>
      <t>ÇALIŞAN ENERJİ-SEN</t>
    </r>
    <r>
      <rPr>
        <sz val="8"/>
        <color rgb="FF000000"/>
        <rFont val="Times New Roman"/>
        <family val="1"/>
        <charset val="162"/>
      </rPr>
      <t xml:space="preserve">
Enerji, Sanayi ve Maden Çalışanları Sendikası</t>
    </r>
  </si>
  <si>
    <r>
      <rPr>
        <b/>
        <sz val="8"/>
        <color rgb="FF000000"/>
        <rFont val="Times New Roman"/>
        <family val="1"/>
        <charset val="162"/>
      </rPr>
      <t>ŞEHİT GAZİ-SEN-ENERJİ</t>
    </r>
    <r>
      <rPr>
        <sz val="8"/>
        <color rgb="FF000000"/>
        <rFont val="Times New Roman"/>
        <family val="1"/>
        <charset val="162"/>
      </rPr>
      <t xml:space="preserve">
Gazi, Gazi ve Şehit Yakınları ile Vatansever Kamu Görevlileri Sendikası Enerji</t>
    </r>
  </si>
  <si>
    <r>
      <rPr>
        <b/>
        <sz val="8"/>
        <color rgb="FF000000"/>
        <rFont val="Times New Roman"/>
        <family val="1"/>
        <charset val="162"/>
      </rPr>
      <t>YENİ-ENERJİ-SEN</t>
    </r>
    <r>
      <rPr>
        <sz val="8"/>
        <color rgb="FF000000"/>
        <rFont val="Times New Roman"/>
        <family val="1"/>
        <charset val="162"/>
      </rPr>
      <t xml:space="preserve">
Enerji, Sanayi ve Maden Çalışanları İle Kamuda Çalışan Tüm Vatan  Yıldızılarının Yakınları Sendikası</t>
    </r>
  </si>
  <si>
    <r>
      <rPr>
        <b/>
        <sz val="8"/>
        <color rgb="FF000000"/>
        <rFont val="Times New Roman"/>
        <family val="1"/>
        <charset val="162"/>
      </rPr>
      <t>DİYANET-SEN</t>
    </r>
    <r>
      <rPr>
        <sz val="8"/>
        <color rgb="FF000000"/>
        <rFont val="Times New Roman"/>
        <family val="1"/>
        <charset val="162"/>
      </rPr>
      <t xml:space="preserve">
Türkiye Diyanet ve Vakıf Görevlileri Sendikası</t>
    </r>
  </si>
  <si>
    <r>
      <rPr>
        <b/>
        <sz val="8"/>
        <color rgb="FF000000"/>
        <rFont val="Times New Roman"/>
        <family val="1"/>
        <charset val="162"/>
      </rPr>
      <t>DİVES</t>
    </r>
    <r>
      <rPr>
        <sz val="8"/>
        <color rgb="FF000000"/>
        <rFont val="Times New Roman"/>
        <family val="1"/>
        <charset val="162"/>
      </rPr>
      <t xml:space="preserve">
Diyanet ve Vakıf Emekçileri Sendikası</t>
    </r>
  </si>
  <si>
    <r>
      <rPr>
        <b/>
        <sz val="8"/>
        <color rgb="FF000000"/>
        <rFont val="Times New Roman"/>
        <family val="1"/>
        <charset val="162"/>
      </rPr>
      <t>BAĞIMSIZ DİYANET-SEN</t>
    </r>
    <r>
      <rPr>
        <sz val="8"/>
        <color rgb="FF000000"/>
        <rFont val="Times New Roman"/>
        <family val="1"/>
        <charset val="162"/>
      </rPr>
      <t xml:space="preserve">
Bağımsız Diyanet ve Vakıf Çalışanları Sendikası</t>
    </r>
  </si>
  <si>
    <r>
      <rPr>
        <b/>
        <sz val="8"/>
        <color rgb="FF000000"/>
        <rFont val="Times New Roman"/>
        <family val="1"/>
        <charset val="162"/>
      </rPr>
      <t>DİVA-SEN</t>
    </r>
    <r>
      <rPr>
        <sz val="8"/>
        <color rgb="FF000000"/>
        <rFont val="Times New Roman"/>
        <family val="1"/>
        <charset val="162"/>
      </rPr>
      <t xml:space="preserve">
Türkiye Diyanet ve Vakıf Hizmetleri Kolu, Diyanet ve Vakıf Çalışanları Sendikası</t>
    </r>
  </si>
  <si>
    <r>
      <rPr>
        <b/>
        <sz val="8"/>
        <color rgb="FF000000"/>
        <rFont val="Times New Roman"/>
        <family val="1"/>
        <charset val="162"/>
      </rPr>
      <t>DİN-BİR-SEN</t>
    </r>
    <r>
      <rPr>
        <sz val="8"/>
        <color rgb="FF000000"/>
        <rFont val="Times New Roman"/>
        <family val="1"/>
        <charset val="162"/>
      </rPr>
      <t xml:space="preserve">
Özerk Diyanet Vakıf Çalışanları Birliği Sendikası</t>
    </r>
  </si>
  <si>
    <r>
      <rPr>
        <b/>
        <sz val="8"/>
        <color rgb="FF000000"/>
        <rFont val="Times New Roman"/>
        <family val="1"/>
        <charset val="162"/>
      </rPr>
      <t>HAK BİR-SEN</t>
    </r>
    <r>
      <rPr>
        <sz val="8"/>
        <color rgb="FF000000"/>
        <rFont val="Times New Roman"/>
        <family val="1"/>
        <charset val="162"/>
      </rPr>
      <t xml:space="preserve">
Diyanet ve Vakıf Çalışanları Sendikası</t>
    </r>
  </si>
  <si>
    <r>
      <rPr>
        <b/>
        <sz val="8"/>
        <color rgb="FF000000"/>
        <rFont val="Times New Roman"/>
        <family val="1"/>
        <charset val="162"/>
      </rPr>
      <t>ANADOLU DİYANET VAKIF-SEN</t>
    </r>
    <r>
      <rPr>
        <sz val="8"/>
        <color rgb="FF000000"/>
        <rFont val="Times New Roman"/>
        <family val="1"/>
        <charset val="162"/>
      </rPr>
      <t xml:space="preserve">
Anadolu Diyanet ve Vakıf Görevlileri Sendikası</t>
    </r>
  </si>
  <si>
    <r>
      <rPr>
        <b/>
        <sz val="8"/>
        <color rgb="FF000000"/>
        <rFont val="Times New Roman"/>
        <family val="1"/>
        <charset val="162"/>
      </rPr>
      <t>DİN GÖNÜLLÜLERİ-SEN</t>
    </r>
    <r>
      <rPr>
        <sz val="8"/>
        <color rgb="FF000000"/>
        <rFont val="Times New Roman"/>
        <family val="1"/>
        <charset val="162"/>
      </rPr>
      <t xml:space="preserve">
Tüm Din Gönüllüleri Sendikası</t>
    </r>
  </si>
  <si>
    <r>
      <rPr>
        <b/>
        <sz val="8"/>
        <color rgb="FF000000"/>
        <rFont val="Times New Roman"/>
        <family val="1"/>
        <charset val="162"/>
      </rPr>
      <t>TEKBİR-SEN</t>
    </r>
    <r>
      <rPr>
        <sz val="8"/>
        <color rgb="FF000000"/>
        <rFont val="Times New Roman"/>
        <family val="1"/>
        <charset val="162"/>
      </rPr>
      <t xml:space="preserve">
Diyanet ve Vakıf Görevlileri Sendikası</t>
    </r>
  </si>
  <si>
    <r>
      <rPr>
        <b/>
        <sz val="8"/>
        <color rgb="FF000000"/>
        <rFont val="Times New Roman"/>
        <family val="1"/>
        <charset val="162"/>
      </rPr>
      <t>ÖZ DİYANET-SEN</t>
    </r>
    <r>
      <rPr>
        <sz val="8"/>
        <color rgb="FF000000"/>
        <rFont val="Times New Roman"/>
        <family val="1"/>
        <charset val="162"/>
      </rPr>
      <t xml:space="preserve">
Öz Diyanet ve Vakıf Çalışanları Sendikası</t>
    </r>
  </si>
  <si>
    <r>
      <rPr>
        <b/>
        <sz val="8"/>
        <color rgb="FF000000"/>
        <rFont val="Times New Roman"/>
        <family val="1"/>
        <charset val="162"/>
      </rPr>
      <t>DİYANET BİR-SEN</t>
    </r>
    <r>
      <rPr>
        <sz val="8"/>
        <color rgb="FF000000"/>
        <rFont val="Times New Roman"/>
        <family val="1"/>
        <charset val="162"/>
      </rPr>
      <t xml:space="preserve">
Diyanet ve Vakıf Çalışanları Birliği Sendikası</t>
    </r>
  </si>
  <si>
    <r>
      <rPr>
        <b/>
        <sz val="8"/>
        <color rgb="FF000000"/>
        <rFont val="Times New Roman"/>
        <family val="1"/>
        <charset val="162"/>
      </rPr>
      <t>DEVA BİRSEN</t>
    </r>
    <r>
      <rPr>
        <sz val="8"/>
        <color rgb="FF000000"/>
        <rFont val="Times New Roman"/>
        <family val="1"/>
        <charset val="162"/>
      </rPr>
      <t xml:space="preserve">
Diyanet Ve Vakıf Görevlilerinin Birliği Sendikası</t>
    </r>
  </si>
  <si>
    <r>
      <rPr>
        <b/>
        <sz val="8"/>
        <color rgb="FF000000"/>
        <rFont val="Times New Roman"/>
        <family val="1"/>
        <charset val="162"/>
      </rPr>
      <t>DİYANET BİRLİK-SEN</t>
    </r>
    <r>
      <rPr>
        <sz val="8"/>
        <color rgb="FF000000"/>
        <rFont val="Times New Roman"/>
        <family val="1"/>
        <charset val="162"/>
      </rPr>
      <t xml:space="preserve">
Diyanet Birlik-Sen Diyanet Ve Vakıf Görevlileri Sendikası</t>
    </r>
  </si>
  <si>
    <r>
      <rPr>
        <b/>
        <sz val="8"/>
        <color rgb="FF000000"/>
        <rFont val="Times New Roman"/>
        <family val="1"/>
        <charset val="162"/>
      </rPr>
      <t>DİYANET HAK VE ADALET-SEN</t>
    </r>
    <r>
      <rPr>
        <sz val="8"/>
        <color rgb="FF000000"/>
        <rFont val="Times New Roman"/>
        <family val="1"/>
        <charset val="162"/>
      </rPr>
      <t xml:space="preserve">
Diyanet Ve Vakıf Görevlileri Hak Ve Adalet Sendikası</t>
    </r>
  </si>
  <si>
    <r>
      <rPr>
        <b/>
        <sz val="8"/>
        <color rgb="FF000000"/>
        <rFont val="Times New Roman"/>
        <family val="1"/>
        <charset val="162"/>
      </rPr>
      <t>ŞEHİT GAZİ-SEN-DİYANET</t>
    </r>
    <r>
      <rPr>
        <sz val="8"/>
        <color rgb="FF000000"/>
        <rFont val="Times New Roman"/>
        <family val="1"/>
        <charset val="162"/>
      </rPr>
      <t xml:space="preserve">
Gazi, Gazi Ve Şehit Yakınları İle Vatansever Kamu Görevlileri Sendikası Diyanet</t>
    </r>
  </si>
  <si>
    <r>
      <rPr>
        <b/>
        <sz val="8"/>
        <color rgb="FF000000"/>
        <rFont val="Times New Roman"/>
        <family val="1"/>
        <charset val="162"/>
      </rPr>
      <t>TÜM KAMU-SEN DİYANET</t>
    </r>
    <r>
      <rPr>
        <sz val="8"/>
        <color rgb="FF000000"/>
        <rFont val="Times New Roman"/>
        <family val="1"/>
        <charset val="162"/>
      </rPr>
      <t xml:space="preserve">
Tüm Kamu Çalışanları Diyanet Sendikası</t>
    </r>
  </si>
  <si>
    <r>
      <rPr>
        <b/>
        <sz val="8"/>
        <color rgb="FF000000"/>
        <rFont val="Times New Roman"/>
        <family val="1"/>
        <charset val="162"/>
      </rPr>
      <t>VAZİFE MALÜLLERİ YURT ÇOCUKLARI VE ENGELLİ DİYANET BİRLİK-SEN</t>
    </r>
    <r>
      <rPr>
        <sz val="8"/>
        <color rgb="FF000000"/>
        <rFont val="Times New Roman"/>
        <family val="1"/>
        <charset val="162"/>
      </rPr>
      <t xml:space="preserve">
Vazife Malülleri Yurt Çocukları ve Engelli Diyanet Sendikası</t>
    </r>
  </si>
  <si>
    <t>2.1 Hizmet kollarına göre kamu görevlileri, sendikalı üye sayısı ve sendikalaşma oranı, 2022</t>
  </si>
  <si>
    <t>2.1 Number of civil servants with number of unionized civil servants and unionization rate by economic activity, 2022</t>
  </si>
  <si>
    <t xml:space="preserve">2.1 Kamu sektörü istihdamına ilişkin veriler, 2022 IV.dönem  </t>
  </si>
  <si>
    <t>2.1 Data on public sector employment,fourth quarter of 2022</t>
  </si>
  <si>
    <t>2.3 Hizmet kolları ve cinsiyete göre kamu görevlileri sendikalarının üye sayısı, 2022</t>
  </si>
  <si>
    <t>2.3 Member of civil servant union by economic activity and sex, 2022</t>
  </si>
  <si>
    <t>2.4 Hizmet kolları ve cinsiyete göre kamu görevlileri sayısı, 2022</t>
  </si>
  <si>
    <t>2.4 Civil servant by economic activity and sex, 2022</t>
  </si>
  <si>
    <t>2.5 Hizmet kollarına göre kamu görevlileri sendikaları ve üye sayıları, 2020-2022</t>
  </si>
  <si>
    <t>2.5 Civil servants and union members by economic activity, 2020-2022</t>
  </si>
  <si>
    <t>2.6 Hizmet kollarına ve cinsiyete göre kamu görevlileri sendikaları ve üye sayıları, 2022</t>
  </si>
  <si>
    <t>2.6 Civil servants and union members by economic activity and sex, 2022</t>
  </si>
  <si>
    <t>2.7 Kamu görevlileri sendikaları ve üye sayıları, 2022</t>
  </si>
  <si>
    <t>2.7 Unionization statistics of civil servants, 2022</t>
  </si>
  <si>
    <r>
      <t xml:space="preserve">2.3 Hizmet kolları ve cinsiyete göre kamu görevlileri sendikalarının üye sayısı, 2022
</t>
    </r>
    <r>
      <rPr>
        <i/>
        <sz val="11"/>
        <rFont val="Arial"/>
        <family val="2"/>
        <charset val="162"/>
      </rPr>
      <t xml:space="preserve">      Member of civil servant union by economic activity and sex, 2022</t>
    </r>
  </si>
  <si>
    <r>
      <t xml:space="preserve">2.4 Hizmet kolları ve cinsiyete göre kamu görevlileri sayısı, 2022
    </t>
    </r>
    <r>
      <rPr>
        <i/>
        <sz val="11"/>
        <rFont val="Arial"/>
        <family val="2"/>
        <charset val="162"/>
      </rPr>
      <t xml:space="preserve">  Civil servant by economic activity and sex, 2022</t>
    </r>
  </si>
  <si>
    <r>
      <t xml:space="preserve">2.6 Hizmet kollarına ve cinsiyete göre kamu görevlileri ve üye sayıları, 2022
</t>
    </r>
    <r>
      <rPr>
        <i/>
        <sz val="11"/>
        <rFont val="Arial"/>
        <family val="2"/>
        <charset val="162"/>
      </rPr>
      <t xml:space="preserve">     Civil servants and union members by economic activity and sex, 2022</t>
    </r>
  </si>
  <si>
    <r>
      <t xml:space="preserve">Grafik 2.1 Hizmet kollarına göre kamu görevlileri, sendikalı üye sayısı ve sendikalaşma oranı, 2022
</t>
    </r>
    <r>
      <rPr>
        <i/>
        <sz val="11"/>
        <rFont val="Arial"/>
        <family val="2"/>
        <charset val="162"/>
      </rPr>
      <t>Graph 2.1 Number of civil servants with number of unionized civil servants and unionization rate by economic activity, 2022</t>
    </r>
  </si>
  <si>
    <t>2.471 %</t>
  </si>
  <si>
    <t>22.908 %</t>
  </si>
  <si>
    <t>30.871 %</t>
  </si>
  <si>
    <t>0.358 %</t>
  </si>
  <si>
    <t>0.624 %</t>
  </si>
  <si>
    <t>0.098 %</t>
  </si>
  <si>
    <t>0.033 %</t>
  </si>
  <si>
    <t>6.232 %</t>
  </si>
  <si>
    <t>0.010 %</t>
  </si>
  <si>
    <t>3.881 %</t>
  </si>
  <si>
    <t>3.367 %</t>
  </si>
  <si>
    <t>0.241 %</t>
  </si>
  <si>
    <t>0.009 %</t>
  </si>
  <si>
    <t>0.017 %</t>
  </si>
  <si>
    <t>0.091 %</t>
  </si>
  <si>
    <t>0.015 %</t>
  </si>
  <si>
    <t>0.051 %</t>
  </si>
  <si>
    <t>0.075 %</t>
  </si>
  <si>
    <t>0.042 %</t>
  </si>
  <si>
    <t>0.008 %</t>
  </si>
  <si>
    <t>0.232 %</t>
  </si>
  <si>
    <t>0.240 %</t>
  </si>
  <si>
    <t>0.004 %</t>
  </si>
  <si>
    <t>0.578 %</t>
  </si>
  <si>
    <t>0.025 %</t>
  </si>
  <si>
    <t>0.019 %</t>
  </si>
  <si>
    <t>0.012 %</t>
  </si>
  <si>
    <t>0.013 %</t>
  </si>
  <si>
    <t>0.207 %</t>
  </si>
  <si>
    <t>0.069 %</t>
  </si>
  <si>
    <t>0.003 %</t>
  </si>
  <si>
    <t>0.002 %</t>
  </si>
  <si>
    <t>0.038 %</t>
  </si>
  <si>
    <t>0.020 %</t>
  </si>
  <si>
    <t>0.052 %</t>
  </si>
  <si>
    <t>0.011 %</t>
  </si>
  <si>
    <t>0.021 %</t>
  </si>
  <si>
    <t>0.039 %</t>
  </si>
  <si>
    <t>0.024 %</t>
  </si>
  <si>
    <r>
      <rPr>
        <b/>
        <sz val="8"/>
        <color rgb="FF000000"/>
        <rFont val="Times New Roman"/>
        <family val="1"/>
        <charset val="162"/>
      </rPr>
      <t>ADALET SEN</t>
    </r>
    <r>
      <rPr>
        <sz val="8"/>
        <color rgb="FF000000"/>
        <rFont val="Times New Roman"/>
        <family val="1"/>
        <charset val="162"/>
      </rPr>
      <t xml:space="preserve">
Adalet Çalışanları Sendikası</t>
    </r>
  </si>
  <si>
    <r>
      <rPr>
        <b/>
        <sz val="8"/>
        <color rgb="FF000000"/>
        <rFont val="Times New Roman"/>
        <family val="1"/>
        <charset val="162"/>
      </rPr>
      <t>SAVDES-SEN</t>
    </r>
    <r>
      <rPr>
        <sz val="8"/>
        <color rgb="FF000000"/>
        <rFont val="Times New Roman"/>
        <family val="1"/>
        <charset val="162"/>
      </rPr>
      <t xml:space="preserve">
Savunma,Büro ve Destek  Hizmetleri Sendikası</t>
    </r>
  </si>
  <si>
    <r>
      <rPr>
        <b/>
        <sz val="8"/>
        <color rgb="FF000000"/>
        <rFont val="Times New Roman"/>
        <family val="1"/>
        <charset val="162"/>
      </rPr>
      <t>ASİM-SEN</t>
    </r>
    <r>
      <rPr>
        <sz val="8"/>
        <color rgb="FF000000"/>
        <rFont val="Times New Roman"/>
        <family val="1"/>
        <charset val="162"/>
      </rPr>
      <t xml:space="preserve">
Askeri İş yerlerinde Görevli Kamu Çalışanları Sendikası</t>
    </r>
  </si>
  <si>
    <r>
      <rPr>
        <b/>
        <sz val="8"/>
        <color rgb="FF000000"/>
        <rFont val="Times New Roman"/>
        <family val="1"/>
        <charset val="162"/>
      </rPr>
      <t>SAVSEN</t>
    </r>
    <r>
      <rPr>
        <sz val="8"/>
        <color rgb="FF000000"/>
        <rFont val="Times New Roman"/>
        <family val="1"/>
        <charset val="162"/>
      </rPr>
      <t xml:space="preserve">
Savunma Hizmetleri Sendikası</t>
    </r>
  </si>
  <si>
    <r>
      <rPr>
        <b/>
        <sz val="8"/>
        <color rgb="FF000000"/>
        <rFont val="Times New Roman"/>
        <family val="1"/>
        <charset val="162"/>
      </rPr>
      <t>ŞEHİT GAZİ BİRLİK-SEN</t>
    </r>
    <r>
      <rPr>
        <sz val="8"/>
        <color rgb="FF000000"/>
        <rFont val="Times New Roman"/>
        <family val="1"/>
        <charset val="162"/>
      </rPr>
      <t xml:space="preserve">
Şehit Yakınları, Gazi ve Gazi Yakınları Tüm Kamu Çalışanları Birlik Sendikası</t>
    </r>
  </si>
  <si>
    <r>
      <rPr>
        <b/>
        <sz val="8"/>
        <color rgb="FF000000"/>
        <rFont val="Times New Roman"/>
        <family val="1"/>
        <charset val="162"/>
      </rPr>
      <t>ŞEHİT GAZİ VE ENGELLİ BÜRO SEN</t>
    </r>
    <r>
      <rPr>
        <sz val="8"/>
        <color rgb="FF000000"/>
        <rFont val="Times New Roman"/>
        <family val="1"/>
        <charset val="162"/>
      </rPr>
      <t xml:space="preserve">
Şehit Gazi Ve Engelliler Büro Kamu Kuruluşu Sendikası</t>
    </r>
  </si>
  <si>
    <r>
      <rPr>
        <b/>
        <sz val="8"/>
        <color rgb="FF000000"/>
        <rFont val="Times New Roman"/>
        <family val="1"/>
        <charset val="162"/>
      </rPr>
      <t>MİL-BÜRO-SEN</t>
    </r>
    <r>
      <rPr>
        <sz val="8"/>
        <color rgb="FF000000"/>
        <rFont val="Times New Roman"/>
        <family val="1"/>
        <charset val="162"/>
      </rPr>
      <t xml:space="preserve">
Manevi İlkeli ve Liyakatli Büro, Bankacılık ve Sigortacılık Hizmetleri Çalışanları Sendikası</t>
    </r>
  </si>
  <si>
    <r>
      <rPr>
        <b/>
        <sz val="8"/>
        <color rgb="FF000000"/>
        <rFont val="Times New Roman"/>
        <family val="1"/>
        <charset val="162"/>
      </rPr>
      <t>YENİ BÜRO-SEN</t>
    </r>
    <r>
      <rPr>
        <sz val="8"/>
        <color rgb="FF000000"/>
        <rFont val="Times New Roman"/>
        <family val="1"/>
        <charset val="162"/>
      </rPr>
      <t xml:space="preserve">
Yeni Büro Memurları ve Kamuda Çalışan Tüm Vatan Yıldızlarının Yakınları Sendikası</t>
    </r>
  </si>
  <si>
    <r>
      <rPr>
        <b/>
        <sz val="8"/>
        <color rgb="FF000000"/>
        <rFont val="Times New Roman"/>
        <family val="1"/>
        <charset val="162"/>
      </rPr>
      <t>GÜM-SEN</t>
    </r>
    <r>
      <rPr>
        <sz val="8"/>
        <color rgb="FF000000"/>
        <rFont val="Times New Roman"/>
        <family val="1"/>
        <charset val="162"/>
      </rPr>
      <t xml:space="preserve">
Gümrük Ve Ticaret Çalışanları Sendikası</t>
    </r>
  </si>
  <si>
    <r>
      <rPr>
        <b/>
        <sz val="8"/>
        <color rgb="FF000000"/>
        <rFont val="Times New Roman"/>
        <family val="1"/>
        <charset val="162"/>
      </rPr>
      <t>YARGI SEN</t>
    </r>
    <r>
      <rPr>
        <sz val="8"/>
        <color rgb="FF000000"/>
        <rFont val="Times New Roman"/>
        <family val="1"/>
        <charset val="162"/>
      </rPr>
      <t xml:space="preserve">
Yargı Çalışanları sendikası</t>
    </r>
  </si>
  <si>
    <r>
      <rPr>
        <b/>
        <sz val="8"/>
        <color rgb="FF000000"/>
        <rFont val="Times New Roman"/>
        <family val="1"/>
        <charset val="162"/>
      </rPr>
      <t>TEK-SEN BÜRO</t>
    </r>
    <r>
      <rPr>
        <sz val="8"/>
        <color rgb="FF000000"/>
        <rFont val="Times New Roman"/>
        <family val="1"/>
        <charset val="162"/>
      </rPr>
      <t xml:space="preserve">
Tarafsız Etik  Kamu Görevlileri Sendikası</t>
    </r>
  </si>
  <si>
    <r>
      <rPr>
        <b/>
        <sz val="8"/>
        <color rgb="FF000000"/>
        <rFont val="Times New Roman"/>
        <family val="1"/>
        <charset val="162"/>
      </rPr>
      <t>BAL SEN</t>
    </r>
    <r>
      <rPr>
        <sz val="8"/>
        <color rgb="FF000000"/>
        <rFont val="Times New Roman"/>
        <family val="1"/>
        <charset val="162"/>
      </rPr>
      <t xml:space="preserve">
Büro Ailesi Sendikası</t>
    </r>
  </si>
  <si>
    <r>
      <rPr>
        <b/>
        <sz val="8"/>
        <color rgb="FF000000"/>
        <rFont val="Times New Roman"/>
        <family val="1"/>
        <charset val="162"/>
      </rPr>
      <t>SAV-BES</t>
    </r>
    <r>
      <rPr>
        <sz val="8"/>
        <color rgb="FF000000"/>
        <rFont val="Times New Roman"/>
        <family val="1"/>
        <charset val="162"/>
      </rPr>
      <t xml:space="preserve">
Savunma ve Büro Emekçileri Sendikası</t>
    </r>
  </si>
  <si>
    <r>
      <rPr>
        <b/>
        <sz val="8"/>
        <color rgb="FF000000"/>
        <rFont val="Times New Roman"/>
        <family val="1"/>
        <charset val="162"/>
      </rPr>
      <t>EMNİYET TEŞKİLATI SENDİKASI</t>
    </r>
    <r>
      <rPr>
        <sz val="8"/>
        <color rgb="FF000000"/>
        <rFont val="Times New Roman"/>
        <family val="1"/>
        <charset val="162"/>
      </rPr>
      <t xml:space="preserve">
Emniyet Teşkilatı Sendikası</t>
    </r>
  </si>
  <si>
    <r>
      <t xml:space="preserve">9. Kamu görevlileri sendikaları ve üye sayıları, 2022 (devam)
      </t>
    </r>
    <r>
      <rPr>
        <i/>
        <sz val="11"/>
        <color rgb="FF000000"/>
        <rFont val="Times New Roman"/>
        <family val="1"/>
        <charset val="162"/>
      </rPr>
      <t>Unionization statistics of civil servants, 2022  (continued)</t>
    </r>
  </si>
  <si>
    <t>Sendikalaşma Oranı</t>
  </si>
  <si>
    <t>20.039 %</t>
  </si>
  <si>
    <t>34.203 %</t>
  </si>
  <si>
    <t>0.031 %</t>
  </si>
  <si>
    <t>0.086 %</t>
  </si>
  <si>
    <t>6.147 %</t>
  </si>
  <si>
    <t>0.762 %</t>
  </si>
  <si>
    <r>
      <rPr>
        <b/>
        <sz val="8"/>
        <color rgb="FF000000"/>
        <rFont val="Times New Roman"/>
        <family val="1"/>
        <charset val="162"/>
      </rPr>
      <t>EĞİTİM HAK-SEN</t>
    </r>
    <r>
      <rPr>
        <sz val="8"/>
        <color rgb="FF000000"/>
        <rFont val="Times New Roman"/>
        <family val="1"/>
        <charset val="162"/>
      </rPr>
      <t xml:space="preserve">
Eğitim, Öğretim ve Bilim Çalışanları Hak Sendikası</t>
    </r>
  </si>
  <si>
    <t>0.056 %</t>
  </si>
  <si>
    <t>0.005 %</t>
  </si>
  <si>
    <t>0.001 %</t>
  </si>
  <si>
    <t>0.007 %</t>
  </si>
  <si>
    <t>0.022 %</t>
  </si>
  <si>
    <t>0.000 %</t>
  </si>
  <si>
    <r>
      <rPr>
        <b/>
        <sz val="8"/>
        <color rgb="FF000000"/>
        <rFont val="Times New Roman"/>
        <family val="1"/>
        <charset val="162"/>
      </rPr>
      <t>METESEN</t>
    </r>
    <r>
      <rPr>
        <sz val="8"/>
        <color rgb="FF000000"/>
        <rFont val="Times New Roman"/>
        <family val="1"/>
        <charset val="162"/>
      </rPr>
      <t xml:space="preserve">
Mesleki ve Teknik Eğitim, Öğretim ve Bilim Hizmet Kolu Kamu Görevlileri Sendikası</t>
    </r>
  </si>
  <si>
    <t>0.006 %</t>
  </si>
  <si>
    <t>0.076 %</t>
  </si>
  <si>
    <t>0.047 %</t>
  </si>
  <si>
    <t>0.157 %</t>
  </si>
  <si>
    <t>0.036 %</t>
  </si>
  <si>
    <t>0.043 %</t>
  </si>
  <si>
    <r>
      <rPr>
        <b/>
        <sz val="8"/>
        <color rgb="FF000000"/>
        <rFont val="Times New Roman"/>
        <family val="1"/>
        <charset val="162"/>
      </rPr>
      <t>LİYAKAT-SEN</t>
    </r>
    <r>
      <rPr>
        <sz val="8"/>
        <color rgb="FF000000"/>
        <rFont val="Times New Roman"/>
        <family val="1"/>
        <charset val="162"/>
      </rPr>
      <t xml:space="preserve">
Liyakatlı, Eğitim Ve Bilim Çalışanları Sendikası</t>
    </r>
  </si>
  <si>
    <t>0.058 %</t>
  </si>
  <si>
    <t>0.050 %</t>
  </si>
  <si>
    <r>
      <rPr>
        <b/>
        <sz val="8"/>
        <color rgb="FF000000"/>
        <rFont val="Times New Roman"/>
        <family val="1"/>
        <charset val="162"/>
      </rPr>
      <t>ŞEHİT GAZİ EĞİTİM BİRLİK-SEN</t>
    </r>
    <r>
      <rPr>
        <sz val="8"/>
        <color rgb="FF000000"/>
        <rFont val="Times New Roman"/>
        <family val="1"/>
        <charset val="162"/>
      </rPr>
      <t xml:space="preserve">
Şehit Yakınları Gazi ve Gazi Yakınları Eğitim Öğretim ve Bilim Hizmetleri Çalışanları Birlik Sendikası</t>
    </r>
  </si>
  <si>
    <t>0.060 %</t>
  </si>
  <si>
    <r>
      <rPr>
        <b/>
        <sz val="8"/>
        <color rgb="FF000000"/>
        <rFont val="Times New Roman"/>
        <family val="1"/>
        <charset val="162"/>
      </rPr>
      <t>MİL- EĞİTİM-SEN</t>
    </r>
    <r>
      <rPr>
        <sz val="8"/>
        <color rgb="FF000000"/>
        <rFont val="Times New Roman"/>
        <family val="1"/>
        <charset val="162"/>
      </rPr>
      <t xml:space="preserve">
Manevi, İlkeli ve Liyakatli Eğitim Çalışanları Sendikası</t>
    </r>
  </si>
  <si>
    <t>0.023 %</t>
  </si>
  <si>
    <r>
      <rPr>
        <b/>
        <sz val="8"/>
        <color rgb="FF000000"/>
        <rFont val="Times New Roman"/>
        <family val="1"/>
        <charset val="162"/>
      </rPr>
      <t>EĞİTİM MİL-SEN</t>
    </r>
    <r>
      <rPr>
        <sz val="8"/>
        <color rgb="FF000000"/>
        <rFont val="Times New Roman"/>
        <family val="1"/>
        <charset val="162"/>
      </rPr>
      <t xml:space="preserve">
Eğitim Manevi, İlkeli ve Liyakatli Çalışanlar Sendikası</t>
    </r>
  </si>
  <si>
    <t>0.018 %</t>
  </si>
  <si>
    <r>
      <rPr>
        <b/>
        <sz val="8"/>
        <color rgb="FF000000"/>
        <rFont val="Times New Roman"/>
        <family val="1"/>
        <charset val="162"/>
      </rPr>
      <t>HUZUR EĞİTİM SEN</t>
    </r>
    <r>
      <rPr>
        <sz val="8"/>
        <color rgb="FF000000"/>
        <rFont val="Times New Roman"/>
        <family val="1"/>
        <charset val="162"/>
      </rPr>
      <t xml:space="preserve">
Huzur Eğitim Öğretim ve Bilim Hizmetleri Sendikası</t>
    </r>
  </si>
  <si>
    <r>
      <rPr>
        <b/>
        <sz val="8"/>
        <color rgb="FF000000"/>
        <rFont val="Times New Roman"/>
        <family val="1"/>
        <charset val="162"/>
      </rPr>
      <t>EĞİTİM GÜCÜ SEN</t>
    </r>
    <r>
      <rPr>
        <sz val="8"/>
        <color rgb="FF000000"/>
        <rFont val="Times New Roman"/>
        <family val="1"/>
        <charset val="162"/>
      </rPr>
      <t xml:space="preserve">
Eğitim ve Bilim Gücü Dayanışma Sendikası</t>
    </r>
  </si>
  <si>
    <t>0.377 %</t>
  </si>
  <si>
    <r>
      <rPr>
        <b/>
        <sz val="8"/>
        <color rgb="FF000000"/>
        <rFont val="Times New Roman"/>
        <family val="1"/>
        <charset val="162"/>
      </rPr>
      <t>HÜRRİYETÇİ EĞİTİM SEN</t>
    </r>
    <r>
      <rPr>
        <sz val="8"/>
        <color rgb="FF000000"/>
        <rFont val="Times New Roman"/>
        <family val="1"/>
        <charset val="162"/>
      </rPr>
      <t xml:space="preserve">
Hürriyetçi Eğitim Ve Bilim Çalışanları Sendikası</t>
    </r>
  </si>
  <si>
    <t>0.414 %</t>
  </si>
  <si>
    <r>
      <rPr>
        <b/>
        <sz val="8"/>
        <color rgb="FF000000"/>
        <rFont val="Times New Roman"/>
        <family val="1"/>
        <charset val="162"/>
      </rPr>
      <t>YES</t>
    </r>
    <r>
      <rPr>
        <sz val="8"/>
        <color rgb="FF000000"/>
        <rFont val="Times New Roman"/>
        <family val="1"/>
        <charset val="162"/>
      </rPr>
      <t xml:space="preserve">
Yenilikçi Eğitim Çalışanları Sendikası</t>
    </r>
  </si>
  <si>
    <t>5</t>
  </si>
  <si>
    <t>18.010 %</t>
  </si>
  <si>
    <t>16</t>
  </si>
  <si>
    <t>3.692 %</t>
  </si>
  <si>
    <t>30</t>
  </si>
  <si>
    <t>38.981 %</t>
  </si>
  <si>
    <t>87</t>
  </si>
  <si>
    <t>0.097 %</t>
  </si>
  <si>
    <t>133</t>
  </si>
  <si>
    <t>0.123 %</t>
  </si>
  <si>
    <t>145</t>
  </si>
  <si>
    <t>0.029 %</t>
  </si>
  <si>
    <t>147</t>
  </si>
  <si>
    <t>159</t>
  </si>
  <si>
    <t>169</t>
  </si>
  <si>
    <t>0.896 %</t>
  </si>
  <si>
    <t>174</t>
  </si>
  <si>
    <t>0.211 %</t>
  </si>
  <si>
    <r>
      <rPr>
        <b/>
        <sz val="8"/>
        <color rgb="FF000000"/>
        <rFont val="Times New Roman"/>
        <family val="1"/>
        <charset val="162"/>
      </rPr>
      <t>ANADOLU SAĞLIK-SEN</t>
    </r>
    <r>
      <rPr>
        <sz val="8"/>
        <color rgb="FF000000"/>
        <rFont val="Times New Roman"/>
        <family val="1"/>
        <charset val="162"/>
      </rPr>
      <t xml:space="preserve">
Anadolu Sağlık Sen ve Sosyal Hizmet Çalışanları Sendikası</t>
    </r>
  </si>
  <si>
    <t>179</t>
  </si>
  <si>
    <t>0.386 %</t>
  </si>
  <si>
    <t>195</t>
  </si>
  <si>
    <t>216</t>
  </si>
  <si>
    <t>228</t>
  </si>
  <si>
    <t>0.073 %</t>
  </si>
  <si>
    <t>233</t>
  </si>
  <si>
    <t>0.183 %</t>
  </si>
  <si>
    <t>250</t>
  </si>
  <si>
    <r>
      <rPr>
        <b/>
        <sz val="8"/>
        <color rgb="FF000000"/>
        <rFont val="Times New Roman"/>
        <family val="1"/>
        <charset val="162"/>
      </rPr>
      <t>EKSEN-SAĞLIK-SEN</t>
    </r>
    <r>
      <rPr>
        <sz val="8"/>
        <color rgb="FF000000"/>
        <rFont val="Times New Roman"/>
        <family val="1"/>
        <charset val="162"/>
      </rPr>
      <t xml:space="preserve">
Sağlık ve Sosyal Hizmet Kamu Çalışanları Sendikası</t>
    </r>
  </si>
  <si>
    <t>270</t>
  </si>
  <si>
    <t>273</t>
  </si>
  <si>
    <t>280</t>
  </si>
  <si>
    <t>0.145 %</t>
  </si>
  <si>
    <t>283</t>
  </si>
  <si>
    <t>0.165 %</t>
  </si>
  <si>
    <t>287</t>
  </si>
  <si>
    <t>292</t>
  </si>
  <si>
    <t>0.149 %</t>
  </si>
  <si>
    <t>303</t>
  </si>
  <si>
    <t>305</t>
  </si>
  <si>
    <r>
      <rPr>
        <b/>
        <sz val="8"/>
        <color rgb="FF000000"/>
        <rFont val="Times New Roman"/>
        <family val="1"/>
        <charset val="162"/>
      </rPr>
      <t>HUZUR SEN</t>
    </r>
    <r>
      <rPr>
        <sz val="8"/>
        <color rgb="FF000000"/>
        <rFont val="Times New Roman"/>
        <family val="1"/>
        <charset val="162"/>
      </rPr>
      <t xml:space="preserve">
Huzur Sağlık ve Sosyal Hizmet Çalışanları Sendikası</t>
    </r>
  </si>
  <si>
    <t>311</t>
  </si>
  <si>
    <r>
      <rPr>
        <b/>
        <sz val="8"/>
        <color rgb="FF000000"/>
        <rFont val="Times New Roman"/>
        <family val="1"/>
        <charset val="162"/>
      </rPr>
      <t>ŞEHİT GAZİ SAĞLIK BİRLİK-SEN</t>
    </r>
    <r>
      <rPr>
        <sz val="8"/>
        <color rgb="FF000000"/>
        <rFont val="Times New Roman"/>
        <family val="1"/>
        <charset val="162"/>
      </rPr>
      <t xml:space="preserve">
Şehit Yakınları Gazi ve Gazi Yakınları Sağlık ve Sosyal Hizmet Çalışanları Birlik Sendikası</t>
    </r>
  </si>
  <si>
    <t>313</t>
  </si>
  <si>
    <t>0.121 %</t>
  </si>
  <si>
    <t>321</t>
  </si>
  <si>
    <r>
      <rPr>
        <b/>
        <sz val="8"/>
        <color rgb="FF000000"/>
        <rFont val="Times New Roman"/>
        <family val="1"/>
        <charset val="162"/>
      </rPr>
      <t>HEKİMSEN</t>
    </r>
    <r>
      <rPr>
        <sz val="8"/>
        <color rgb="FF000000"/>
        <rFont val="Times New Roman"/>
        <family val="1"/>
        <charset val="162"/>
      </rPr>
      <t xml:space="preserve">
Hekim Ve Diğer Sağlık Çalışanları Sağlık Ve Sosyal Hizmetler Sendikası</t>
    </r>
  </si>
  <si>
    <t>346</t>
  </si>
  <si>
    <t>2.275 %</t>
  </si>
  <si>
    <t>352</t>
  </si>
  <si>
    <t>354</t>
  </si>
  <si>
    <t>359</t>
  </si>
  <si>
    <t>0.116 %</t>
  </si>
  <si>
    <t>0.054 %</t>
  </si>
  <si>
    <r>
      <rPr>
        <b/>
        <sz val="8"/>
        <color rgb="FF000000"/>
        <rFont val="Times New Roman"/>
        <family val="1"/>
        <charset val="162"/>
      </rPr>
      <t>BİRLİK SAĞLIK-SEN</t>
    </r>
    <r>
      <rPr>
        <sz val="8"/>
        <color rgb="FF000000"/>
        <rFont val="Times New Roman"/>
        <family val="1"/>
        <charset val="162"/>
      </rPr>
      <t xml:space="preserve">
Birlik Sağlık ve Sosyal Hizmet Çalışanları  Sendikası</t>
    </r>
  </si>
  <si>
    <t>0.190 %</t>
  </si>
  <si>
    <t>0.487 %</t>
  </si>
  <si>
    <t>0.016 %</t>
  </si>
  <si>
    <r>
      <rPr>
        <b/>
        <sz val="8"/>
        <color rgb="FF000000"/>
        <rFont val="Times New Roman"/>
        <family val="1"/>
        <charset val="162"/>
      </rPr>
      <t>SAĞLIK ÇALIŞANLARI SENDİKASI</t>
    </r>
    <r>
      <rPr>
        <sz val="8"/>
        <color rgb="FF000000"/>
        <rFont val="Times New Roman"/>
        <family val="1"/>
        <charset val="162"/>
      </rPr>
      <t xml:space="preserve">
Sağlık Çalışanları  Ve Sosyal Hizmet Sendikası</t>
    </r>
  </si>
  <si>
    <t>383</t>
  </si>
  <si>
    <t>0.212 %</t>
  </si>
  <si>
    <r>
      <rPr>
        <b/>
        <sz val="8"/>
        <color rgb="FF000000"/>
        <rFont val="Times New Roman"/>
        <family val="1"/>
        <charset val="162"/>
      </rPr>
      <t>HEKİM BİRLİĞİ</t>
    </r>
    <r>
      <rPr>
        <sz val="8"/>
        <color rgb="FF000000"/>
        <rFont val="Times New Roman"/>
        <family val="1"/>
        <charset val="162"/>
      </rPr>
      <t xml:space="preserve">
Hekim Birliği, Sağlık Ve Sosyal Hizmetler Çalışanları Sendikası</t>
    </r>
  </si>
  <si>
    <t>392</t>
  </si>
  <si>
    <t>2.086 %</t>
  </si>
  <si>
    <r>
      <rPr>
        <b/>
        <sz val="8"/>
        <color rgb="FF000000"/>
        <rFont val="Times New Roman"/>
        <family val="1"/>
        <charset val="162"/>
      </rPr>
      <t>TABİP-SEN</t>
    </r>
    <r>
      <rPr>
        <sz val="8"/>
        <color rgb="FF000000"/>
        <rFont val="Times New Roman"/>
        <family val="1"/>
        <charset val="162"/>
      </rPr>
      <t xml:space="preserve">
Tabip ve Diğer  Sağlık Çalışanları  Sağlık ve Sosyal Hizmetler Kamu Görevlileri Sendikası</t>
    </r>
  </si>
  <si>
    <t>395</t>
  </si>
  <si>
    <t>0.347 %</t>
  </si>
  <si>
    <r>
      <rPr>
        <b/>
        <sz val="8"/>
        <color rgb="FF000000"/>
        <rFont val="Times New Roman"/>
        <family val="1"/>
        <charset val="162"/>
      </rPr>
      <t xml:space="preserve">HÜRRİYETÇİ SAĞLIK SEN </t>
    </r>
    <r>
      <rPr>
        <sz val="8"/>
        <color rgb="FF000000"/>
        <rFont val="Times New Roman"/>
        <family val="1"/>
        <charset val="162"/>
      </rPr>
      <t xml:space="preserve">
Hürriyetçi Sağlık ve Sosyal Hizmet Çalışanları Sendikası</t>
    </r>
  </si>
  <si>
    <t>396</t>
  </si>
  <si>
    <t>0.274 %</t>
  </si>
  <si>
    <r>
      <rPr>
        <b/>
        <sz val="8"/>
        <color rgb="FF000000"/>
        <rFont val="Times New Roman"/>
        <family val="1"/>
        <charset val="162"/>
      </rPr>
      <t>BİZİM AİLE SEN</t>
    </r>
    <r>
      <rPr>
        <sz val="8"/>
        <color rgb="FF000000"/>
        <rFont val="Times New Roman"/>
        <family val="1"/>
        <charset val="162"/>
      </rPr>
      <t xml:space="preserve">
Bizim Aile Sosyal ve Sağlık  Kamu Görevlileri  Sendikası</t>
    </r>
  </si>
  <si>
    <t>401</t>
  </si>
  <si>
    <t>20</t>
  </si>
  <si>
    <t>19.554 %</t>
  </si>
  <si>
    <t>25</t>
  </si>
  <si>
    <t>14.000 %</t>
  </si>
  <si>
    <t>51</t>
  </si>
  <si>
    <t>45.817 %</t>
  </si>
  <si>
    <r>
      <rPr>
        <b/>
        <sz val="8"/>
        <color rgb="FF000000"/>
        <rFont val="Times New Roman"/>
        <family val="1"/>
        <charset val="162"/>
      </rPr>
      <t>BAĞIMSIZ YEREL HAK-SEN</t>
    </r>
    <r>
      <rPr>
        <sz val="8"/>
        <color rgb="FF000000"/>
        <rFont val="Times New Roman"/>
        <family val="1"/>
        <charset val="162"/>
      </rPr>
      <t xml:space="preserve">
Yerel Yönetim Çalışanları Hak Sendikası</t>
    </r>
  </si>
  <si>
    <t>136</t>
  </si>
  <si>
    <t>0.480 %</t>
  </si>
  <si>
    <t>140</t>
  </si>
  <si>
    <t>0.208 %</t>
  </si>
  <si>
    <t>214</t>
  </si>
  <si>
    <t>11.958 %</t>
  </si>
  <si>
    <t>316</t>
  </si>
  <si>
    <r>
      <rPr>
        <b/>
        <sz val="8"/>
        <color rgb="FF000000"/>
        <rFont val="Times New Roman"/>
        <family val="1"/>
        <charset val="162"/>
      </rPr>
      <t>MİL-BELEDİYE-SEN</t>
    </r>
    <r>
      <rPr>
        <sz val="8"/>
        <color rgb="FF000000"/>
        <rFont val="Times New Roman"/>
        <family val="1"/>
        <charset val="162"/>
      </rPr>
      <t xml:space="preserve">
Manevi, İlkeli Ve Liyakatli Belediye-İl Özel İdaresi  Çalışanları Sendikası</t>
    </r>
  </si>
  <si>
    <t>334</t>
  </si>
  <si>
    <t>0.049 %</t>
  </si>
  <si>
    <r>
      <rPr>
        <b/>
        <sz val="8"/>
        <color rgb="FF000000"/>
        <rFont val="Times New Roman"/>
        <family val="1"/>
        <charset val="162"/>
      </rPr>
      <t>VAZİFE MALÜLLERİ YURT ÇOCUKLARI VE YAKINLARI ENGELLİ VE TÜM YEREL YÖNETİM BİRLİK-SEN</t>
    </r>
    <r>
      <rPr>
        <sz val="8"/>
        <color rgb="FF000000"/>
        <rFont val="Times New Roman"/>
        <family val="1"/>
        <charset val="162"/>
      </rPr>
      <t xml:space="preserve">
Vazife Malülleri Yurt Çocukları Ve Yakınları Engelli Ve Tüm Yerel Yönetim Birlik-Sendikası</t>
    </r>
  </si>
  <si>
    <r>
      <rPr>
        <b/>
        <sz val="8"/>
        <color rgb="FF000000"/>
        <rFont val="Times New Roman"/>
        <family val="1"/>
        <charset val="162"/>
      </rPr>
      <t>BİZİM-SEN</t>
    </r>
    <r>
      <rPr>
        <sz val="8"/>
        <color rgb="FF000000"/>
        <rFont val="Times New Roman"/>
        <family val="1"/>
        <charset val="162"/>
      </rPr>
      <t xml:space="preserve">
Bizim Yerel Yönetim Çalışanları Sendikası</t>
    </r>
  </si>
  <si>
    <t>404</t>
  </si>
  <si>
    <t>0.164 %</t>
  </si>
  <si>
    <r>
      <rPr>
        <b/>
        <sz val="8"/>
        <color rgb="FF000000"/>
        <rFont val="Times New Roman"/>
        <family val="1"/>
        <charset val="162"/>
      </rPr>
      <t>TÜRK HABER-SEN</t>
    </r>
    <r>
      <rPr>
        <sz val="8"/>
        <color rgb="FF000000"/>
        <rFont val="Times New Roman"/>
        <family val="1"/>
        <charset val="162"/>
      </rPr>
      <t xml:space="preserve">
Türkiye Haberleşme ve Basın-Yayın ve İletişim  Hizmet Kolu Kamu Çalışanları Sendikası</t>
    </r>
  </si>
  <si>
    <t>6</t>
  </si>
  <si>
    <t>25.009 %</t>
  </si>
  <si>
    <t>19</t>
  </si>
  <si>
    <t>5.935 %</t>
  </si>
  <si>
    <t>53</t>
  </si>
  <si>
    <t>47.816 %</t>
  </si>
  <si>
    <t>102</t>
  </si>
  <si>
    <t>0.457 %</t>
  </si>
  <si>
    <t>134</t>
  </si>
  <si>
    <t>0.065 %</t>
  </si>
  <si>
    <t>300</t>
  </si>
  <si>
    <t>1.044 %</t>
  </si>
  <si>
    <t>0.085 %</t>
  </si>
  <si>
    <r>
      <rPr>
        <b/>
        <sz val="8"/>
        <color rgb="FF000000"/>
        <rFont val="Times New Roman"/>
        <family val="1"/>
        <charset val="162"/>
      </rPr>
      <t>ADİL HABER SEN</t>
    </r>
    <r>
      <rPr>
        <sz val="8"/>
        <color rgb="FF000000"/>
        <rFont val="Times New Roman"/>
        <family val="1"/>
        <charset val="162"/>
      </rPr>
      <t xml:space="preserve">
Adaletli ve İlkeli Basın, Yayın ve İletişim Hizmetleri Çalışanları Sendikası</t>
    </r>
  </si>
  <si>
    <t>390</t>
  </si>
  <si>
    <t>0.852 %</t>
  </si>
  <si>
    <r>
      <rPr>
        <b/>
        <sz val="8"/>
        <color rgb="FF000000"/>
        <rFont val="Times New Roman"/>
        <family val="1"/>
        <charset val="162"/>
      </rPr>
      <t>NET HABER-SEN</t>
    </r>
    <r>
      <rPr>
        <sz val="8"/>
        <color rgb="FF000000"/>
        <rFont val="Times New Roman"/>
        <family val="1"/>
        <charset val="162"/>
      </rPr>
      <t xml:space="preserve">
Net  Basın  Yayın ve İletişim Hizmet Kolu Kamu Görevlileri Sendikası</t>
    </r>
  </si>
  <si>
    <t>405</t>
  </si>
  <si>
    <t>0.287 %</t>
  </si>
  <si>
    <t>8</t>
  </si>
  <si>
    <t>22.974 %</t>
  </si>
  <si>
    <t>10</t>
  </si>
  <si>
    <t>16.032 %</t>
  </si>
  <si>
    <t>84</t>
  </si>
  <si>
    <t>31.624 %</t>
  </si>
  <si>
    <t>117</t>
  </si>
  <si>
    <r>
      <rPr>
        <b/>
        <sz val="8"/>
        <color rgb="FF000000"/>
        <rFont val="Times New Roman"/>
        <family val="1"/>
        <charset val="162"/>
      </rPr>
      <t>KÜLTÜR SANAT-İŞ</t>
    </r>
    <r>
      <rPr>
        <sz val="8"/>
        <color rgb="FF000000"/>
        <rFont val="Times New Roman"/>
        <family val="1"/>
        <charset val="162"/>
      </rPr>
      <t xml:space="preserve">
Kültür  ve Sanat Hizmet Kolu Kamu  İşgörenleri Sendikası</t>
    </r>
  </si>
  <si>
    <t>135</t>
  </si>
  <si>
    <t>0.551 %</t>
  </si>
  <si>
    <t>178</t>
  </si>
  <si>
    <t>315</t>
  </si>
  <si>
    <t>1.052 %</t>
  </si>
  <si>
    <t>319</t>
  </si>
  <si>
    <t>0.711 %</t>
  </si>
  <si>
    <r>
      <rPr>
        <b/>
        <sz val="8"/>
        <color rgb="FF000000"/>
        <rFont val="Times New Roman"/>
        <family val="1"/>
        <charset val="162"/>
      </rPr>
      <t>VAZİFE MALÜLLERİ YURT VE ENGELLİ KÜLTÜR BİRLİK-SEN</t>
    </r>
    <r>
      <rPr>
        <sz val="8"/>
        <color rgb="FF000000"/>
        <rFont val="Times New Roman"/>
        <family val="1"/>
        <charset val="162"/>
      </rPr>
      <t xml:space="preserve">
Vazife Malülleri Yurt Çocukları Ve Yakınları Engelli Kültür Birlik Sendikası</t>
    </r>
  </si>
  <si>
    <t>0.255 %</t>
  </si>
  <si>
    <t>22</t>
  </si>
  <si>
    <t>20.143 %</t>
  </si>
  <si>
    <r>
      <rPr>
        <b/>
        <sz val="8"/>
        <color rgb="FF000000"/>
        <rFont val="Times New Roman"/>
        <family val="1"/>
        <charset val="162"/>
      </rPr>
      <t>YAPI-YOL SEN</t>
    </r>
    <r>
      <rPr>
        <sz val="8"/>
        <color rgb="FF000000"/>
        <rFont val="Times New Roman"/>
        <family val="1"/>
        <charset val="162"/>
      </rPr>
      <t xml:space="preserve">
Yol, Yapı, Altyapı, Çevre Ve Şehircilik, Afad, Tapu Kadastro Kamu Emekçileri Sendikası</t>
    </r>
  </si>
  <si>
    <t>29</t>
  </si>
  <si>
    <t>4.974 %</t>
  </si>
  <si>
    <t>55</t>
  </si>
  <si>
    <t>46.557 %</t>
  </si>
  <si>
    <r>
      <rPr>
        <b/>
        <sz val="8"/>
        <color rgb="FF000000"/>
        <rFont val="Times New Roman"/>
        <family val="1"/>
        <charset val="162"/>
      </rPr>
      <t>BAĞIMSIZ YAPI-İMAR SEN</t>
    </r>
    <r>
      <rPr>
        <sz val="8"/>
        <color rgb="FF000000"/>
        <rFont val="Times New Roman"/>
        <family val="1"/>
        <charset val="162"/>
      </rPr>
      <t xml:space="preserve">
Bağımsız Yapı ve İmar Çalışanları Sendikası</t>
    </r>
  </si>
  <si>
    <t>86</t>
  </si>
  <si>
    <t>0.290 %</t>
  </si>
  <si>
    <t>139</t>
  </si>
  <si>
    <t>235</t>
  </si>
  <si>
    <t>0.100 %</t>
  </si>
  <si>
    <t>237</t>
  </si>
  <si>
    <t>0.330 %</t>
  </si>
  <si>
    <t>256</t>
  </si>
  <si>
    <t>0.109 %</t>
  </si>
  <si>
    <t>258</t>
  </si>
  <si>
    <r>
      <rPr>
        <b/>
        <sz val="8"/>
        <color rgb="FF000000"/>
        <rFont val="Times New Roman"/>
        <family val="1"/>
        <charset val="162"/>
      </rPr>
      <t>YURT-İMAR SEN</t>
    </r>
    <r>
      <rPr>
        <sz val="8"/>
        <color rgb="FF000000"/>
        <rFont val="Times New Roman"/>
        <family val="1"/>
        <charset val="162"/>
      </rPr>
      <t xml:space="preserve">
Yurt-İmar, Bayındır, Çevre Ve İnşaat Hizmetleri Yol, Afad, Tapu Ve Kadastro Çalışanları Sendikası</t>
    </r>
  </si>
  <si>
    <t>312</t>
  </si>
  <si>
    <t>0.104 %</t>
  </si>
  <si>
    <t>317</t>
  </si>
  <si>
    <t>0.151 %</t>
  </si>
  <si>
    <t>329</t>
  </si>
  <si>
    <t>1.154 %</t>
  </si>
  <si>
    <r>
      <rPr>
        <b/>
        <sz val="8"/>
        <color rgb="FF000000"/>
        <rFont val="Times New Roman"/>
        <family val="1"/>
        <charset val="162"/>
      </rPr>
      <t>VAZİFE MALULLERİ YURT VE ENGELLİ  BAYINDIR BİRLİK-SEN</t>
    </r>
    <r>
      <rPr>
        <sz val="8"/>
        <color rgb="FF000000"/>
        <rFont val="Times New Roman"/>
        <family val="1"/>
        <charset val="162"/>
      </rPr>
      <t xml:space="preserve">
Vazife Malulleri Yurt Çocukları Ve Yakınları, Engelli Tüm  Bayındır Birlik Sendikası</t>
    </r>
  </si>
  <si>
    <t>356</t>
  </si>
  <si>
    <t>0.172 %</t>
  </si>
  <si>
    <r>
      <rPr>
        <b/>
        <sz val="8"/>
        <color rgb="FF000000"/>
        <rFont val="Times New Roman"/>
        <family val="1"/>
        <charset val="162"/>
      </rPr>
      <t>YENİ-BAYINDIR-SEN</t>
    </r>
    <r>
      <rPr>
        <sz val="8"/>
        <color rgb="FF000000"/>
        <rFont val="Times New Roman"/>
        <family val="1"/>
        <charset val="162"/>
      </rPr>
      <t xml:space="preserve">
Bayındırlık, İnşaat ve Tapu Kadastro Çalışanları ile Kamuda Çalışan Tüm Vatan Yıldızlarının Yakınları Sendikası</t>
    </r>
  </si>
  <si>
    <t>378</t>
  </si>
  <si>
    <t>0.057 %</t>
  </si>
  <si>
    <t>11</t>
  </si>
  <si>
    <t>24.689 %</t>
  </si>
  <si>
    <t>21</t>
  </si>
  <si>
    <t>7.215 %</t>
  </si>
  <si>
    <t>85</t>
  </si>
  <si>
    <t>40.797 %</t>
  </si>
  <si>
    <t>129</t>
  </si>
  <si>
    <t>0.142 %</t>
  </si>
  <si>
    <t>146</t>
  </si>
  <si>
    <t>0.083 %</t>
  </si>
  <si>
    <r>
      <rPr>
        <b/>
        <sz val="8"/>
        <color rgb="FF000000"/>
        <rFont val="Times New Roman"/>
        <family val="1"/>
        <charset val="162"/>
      </rPr>
      <t>ULAŞIM-İŞ</t>
    </r>
    <r>
      <rPr>
        <sz val="8"/>
        <color rgb="FF000000"/>
        <rFont val="Times New Roman"/>
        <family val="1"/>
        <charset val="162"/>
      </rPr>
      <t xml:space="preserve">
Ulaştırma Hizmet Kolu Kamu Emekçileri Sendikası</t>
    </r>
  </si>
  <si>
    <t>176</t>
  </si>
  <si>
    <t>0.569 %</t>
  </si>
  <si>
    <r>
      <rPr>
        <b/>
        <sz val="8"/>
        <color rgb="FF000000"/>
        <rFont val="Times New Roman"/>
        <family val="1"/>
        <charset val="162"/>
      </rPr>
      <t>ULAŞIM HAVACILIK-SEN</t>
    </r>
    <r>
      <rPr>
        <sz val="8"/>
        <color rgb="FF000000"/>
        <rFont val="Times New Roman"/>
        <family val="1"/>
        <charset val="162"/>
      </rPr>
      <t xml:space="preserve">
Ulaştırma Ve Havacılık Kamu Çalışanları Sendikası</t>
    </r>
  </si>
  <si>
    <t>285</t>
  </si>
  <si>
    <t>0.101 %</t>
  </si>
  <si>
    <r>
      <rPr>
        <b/>
        <sz val="8"/>
        <color rgb="FF000000"/>
        <rFont val="Times New Roman"/>
        <family val="1"/>
        <charset val="162"/>
      </rPr>
      <t>ŞEHİT GAZİ-SEN-ULAŞTIRMA</t>
    </r>
    <r>
      <rPr>
        <sz val="8"/>
        <color rgb="FF000000"/>
        <rFont val="Times New Roman"/>
        <family val="1"/>
        <charset val="162"/>
      </rPr>
      <t xml:space="preserve">
Gazi, Gazi Ve Şehit Yakınları İle Tüm Vatansever Kamu Görevlileri Sendikası Ulaştırma</t>
    </r>
  </si>
  <si>
    <t>297</t>
  </si>
  <si>
    <t>0.198 %</t>
  </si>
  <si>
    <t>340</t>
  </si>
  <si>
    <t>0.184 %</t>
  </si>
  <si>
    <r>
      <rPr>
        <b/>
        <sz val="8"/>
        <color rgb="FF000000"/>
        <rFont val="Times New Roman"/>
        <family val="1"/>
        <charset val="162"/>
      </rPr>
      <t>TARIM ORKAM-SEN</t>
    </r>
    <r>
      <rPr>
        <sz val="8"/>
        <color rgb="FF000000"/>
        <rFont val="Times New Roman"/>
        <family val="1"/>
        <charset val="162"/>
      </rPr>
      <t xml:space="preserve">
Tarım ve Ormancılık Hizmet Kolu Kamu Emekçileri Sendikası</t>
    </r>
  </si>
  <si>
    <t>4</t>
  </si>
  <si>
    <t>3.092 %</t>
  </si>
  <si>
    <t>24</t>
  </si>
  <si>
    <t>18.765 %</t>
  </si>
  <si>
    <t>34</t>
  </si>
  <si>
    <t>58.454 %</t>
  </si>
  <si>
    <t>90</t>
  </si>
  <si>
    <t>128</t>
  </si>
  <si>
    <t>0.046 %</t>
  </si>
  <si>
    <r>
      <rPr>
        <b/>
        <sz val="8"/>
        <color rgb="FF000000"/>
        <rFont val="Times New Roman"/>
        <family val="1"/>
        <charset val="162"/>
      </rPr>
      <t>TARIM ORMAN İŞ</t>
    </r>
    <r>
      <rPr>
        <sz val="8"/>
        <color rgb="FF000000"/>
        <rFont val="Times New Roman"/>
        <family val="1"/>
        <charset val="162"/>
      </rPr>
      <t xml:space="preserve">
Tarım Orman Hayvancılık ve Çevre Hizmet Kolu Kamu Emekçileri Sendikası</t>
    </r>
  </si>
  <si>
    <t>164</t>
  </si>
  <si>
    <t>1.039 %</t>
  </si>
  <si>
    <t>171</t>
  </si>
  <si>
    <t>0.028 %</t>
  </si>
  <si>
    <t>208</t>
  </si>
  <si>
    <t>259</t>
  </si>
  <si>
    <t>0.070 %</t>
  </si>
  <si>
    <t>309</t>
  </si>
  <si>
    <t>0.146 %</t>
  </si>
  <si>
    <r>
      <rPr>
        <b/>
        <sz val="8"/>
        <color rgb="FF000000"/>
        <rFont val="Times New Roman"/>
        <family val="1"/>
        <charset val="162"/>
      </rPr>
      <t>MİL-TARIM ORMANSEN</t>
    </r>
    <r>
      <rPr>
        <sz val="8"/>
        <color rgb="FF000000"/>
        <rFont val="Times New Roman"/>
        <family val="1"/>
        <charset val="162"/>
      </rPr>
      <t xml:space="preserve">
Manevi, İlkeli Ve Liyakatli Vatansever Tarım Ve Orman Çalışanları Sendikası</t>
    </r>
  </si>
  <si>
    <t>345</t>
  </si>
  <si>
    <t>0.237 %</t>
  </si>
  <si>
    <r>
      <rPr>
        <b/>
        <sz val="8"/>
        <color rgb="FF000000"/>
        <rFont val="Times New Roman"/>
        <family val="1"/>
        <charset val="162"/>
      </rPr>
      <t>ŞEHİT GAZİ TARIM ORMAN BİRLİK-SEN</t>
    </r>
    <r>
      <rPr>
        <sz val="8"/>
        <color rgb="FF000000"/>
        <rFont val="Times New Roman"/>
        <family val="1"/>
        <charset val="162"/>
      </rPr>
      <t xml:space="preserve">
Şehit Yakınları Gazi Ve Gazi Yakınları Tüm Kamu Çalışanları Tarım Orman Birlik Sendikası </t>
    </r>
  </si>
  <si>
    <t>349</t>
  </si>
  <si>
    <t>0.125 %</t>
  </si>
  <si>
    <t>353</t>
  </si>
  <si>
    <t>363</t>
  </si>
  <si>
    <r>
      <rPr>
        <b/>
        <sz val="8"/>
        <color rgb="FF000000"/>
        <rFont val="Times New Roman"/>
        <family val="1"/>
        <charset val="162"/>
      </rPr>
      <t>ENGELLİ TARIM ORMAN SEN</t>
    </r>
    <r>
      <rPr>
        <sz val="8"/>
        <color rgb="FF000000"/>
        <rFont val="Times New Roman"/>
        <family val="1"/>
        <charset val="162"/>
      </rPr>
      <t xml:space="preserve">
Engelliler Tarım Orman Sen Kamu Kuruluşu Sendikası</t>
    </r>
  </si>
  <si>
    <t>389</t>
  </si>
  <si>
    <r>
      <rPr>
        <b/>
        <sz val="8"/>
        <color rgb="FF000000"/>
        <rFont val="Times New Roman"/>
        <family val="1"/>
        <charset val="162"/>
      </rPr>
      <t>HÜR TARIM ORMAN SEN</t>
    </r>
    <r>
      <rPr>
        <sz val="8"/>
        <color rgb="FF000000"/>
        <rFont val="Times New Roman"/>
        <family val="1"/>
        <charset val="162"/>
      </rPr>
      <t xml:space="preserve">
Hürriyetçi Tarım Orman Hayvancılık ve Çevre Hizmet Kolı Kamu Görevlileri Sendikası</t>
    </r>
  </si>
  <si>
    <t>402</t>
  </si>
  <si>
    <t>7</t>
  </si>
  <si>
    <t>16.329 %</t>
  </si>
  <si>
    <t>27</t>
  </si>
  <si>
    <t>4.296 %</t>
  </si>
  <si>
    <t>35</t>
  </si>
  <si>
    <t>47.450 %</t>
  </si>
  <si>
    <r>
      <rPr>
        <b/>
        <sz val="8"/>
        <color rgb="FF000000"/>
        <rFont val="Times New Roman"/>
        <family val="1"/>
        <charset val="162"/>
      </rPr>
      <t>BAĞIMSIZ ENERJİ-SEN</t>
    </r>
    <r>
      <rPr>
        <sz val="8"/>
        <color rgb="FF000000"/>
        <rFont val="Times New Roman"/>
        <family val="1"/>
        <charset val="162"/>
      </rPr>
      <t xml:space="preserve">
Bağımsız Enerji Sanayi Madencilik Hizmet Kolu Kamu Görevlileri Sendikası</t>
    </r>
  </si>
  <si>
    <t>91</t>
  </si>
  <si>
    <t>0.616 %</t>
  </si>
  <si>
    <r>
      <rPr>
        <b/>
        <sz val="8"/>
        <color rgb="FF000000"/>
        <rFont val="Times New Roman"/>
        <family val="1"/>
        <charset val="162"/>
      </rPr>
      <t>ENERJİ-HAK-SEN</t>
    </r>
    <r>
      <rPr>
        <sz val="8"/>
        <color rgb="FF000000"/>
        <rFont val="Times New Roman"/>
        <family val="1"/>
        <charset val="162"/>
      </rPr>
      <t xml:space="preserve">
Enerji, Sanayi ve Madencilik Çalışanları Hak Sendikası</t>
    </r>
  </si>
  <si>
    <t>130</t>
  </si>
  <si>
    <r>
      <rPr>
        <b/>
        <sz val="8"/>
        <color rgb="FF000000"/>
        <rFont val="Times New Roman"/>
        <family val="1"/>
        <charset val="162"/>
      </rPr>
      <t>ENERJİ İŞ</t>
    </r>
    <r>
      <rPr>
        <sz val="8"/>
        <color rgb="FF000000"/>
        <rFont val="Times New Roman"/>
        <family val="1"/>
        <charset val="162"/>
      </rPr>
      <t xml:space="preserve">
Enerji Sanayi ve Madencilik Hizmet Kolu İşyerleri Kamu Çalışanları Sendikası</t>
    </r>
  </si>
  <si>
    <t>206</t>
  </si>
  <si>
    <t>0.262 %</t>
  </si>
  <si>
    <t>245</t>
  </si>
  <si>
    <t>289</t>
  </si>
  <si>
    <t>306</t>
  </si>
  <si>
    <t>0.259 %</t>
  </si>
  <si>
    <r>
      <rPr>
        <b/>
        <sz val="8"/>
        <color rgb="FF000000"/>
        <rFont val="Times New Roman"/>
        <family val="1"/>
        <charset val="162"/>
      </rPr>
      <t>MİL-ENERJİSEN</t>
    </r>
    <r>
      <rPr>
        <sz val="8"/>
        <color rgb="FF000000"/>
        <rFont val="Times New Roman"/>
        <family val="1"/>
        <charset val="162"/>
      </rPr>
      <t xml:space="preserve">
	Manevi, İlkeli Ve Liyakatli Enerji, Sanayi Ve Madencilik Hizmetleri Çalışanları Sendikası</t>
    </r>
  </si>
  <si>
    <t>344</t>
  </si>
  <si>
    <t>0.111 %</t>
  </si>
  <si>
    <r>
      <rPr>
        <b/>
        <sz val="8"/>
        <color rgb="FF000000"/>
        <rFont val="Times New Roman"/>
        <family val="1"/>
        <charset val="162"/>
      </rPr>
      <t>VAZİFE MALÜLLLERİ YURT ENGELLİ VE TÜM KAMU ÇALIŞANLARI ENERJİ BİRLİK-SEN</t>
    </r>
    <r>
      <rPr>
        <sz val="8"/>
        <color rgb="FF000000"/>
        <rFont val="Times New Roman"/>
        <family val="1"/>
        <charset val="162"/>
      </rPr>
      <t xml:space="preserve">
Vazife Malülleri Yurt Çocukları ve Yakınları, Engelli Ve Tüm Enerji Birlik Sendikası</t>
    </r>
  </si>
  <si>
    <t>382</t>
  </si>
  <si>
    <t>0.078 %</t>
  </si>
  <si>
    <t>TÜRK DİYANET VAKIF-SEN
Türkiye Diyanet ve Vakıf Hizmetleri Kolu Kamu Görevlileri Sendikası</t>
  </si>
  <si>
    <t>9</t>
  </si>
  <si>
    <t>11.861 %</t>
  </si>
  <si>
    <t>18</t>
  </si>
  <si>
    <t>64.050 %</t>
  </si>
  <si>
    <t>74</t>
  </si>
  <si>
    <t>115</t>
  </si>
  <si>
    <t>118</t>
  </si>
  <si>
    <t>4.911 %</t>
  </si>
  <si>
    <t>149</t>
  </si>
  <si>
    <t>3.284 %</t>
  </si>
  <si>
    <t>205</t>
  </si>
  <si>
    <t>240</t>
  </si>
  <si>
    <t>265</t>
  </si>
  <si>
    <t>267</t>
  </si>
  <si>
    <t>271</t>
  </si>
  <si>
    <t>279</t>
  </si>
  <si>
    <t>0.352 %</t>
  </si>
  <si>
    <t>290</t>
  </si>
  <si>
    <r>
      <rPr>
        <b/>
        <sz val="8"/>
        <color rgb="FF000000"/>
        <rFont val="Times New Roman"/>
        <family val="1"/>
        <charset val="162"/>
      </rPr>
      <t>MİL-DİYANET SEN</t>
    </r>
    <r>
      <rPr>
        <sz val="8"/>
        <color rgb="FF000000"/>
        <rFont val="Times New Roman"/>
        <family val="1"/>
        <charset val="162"/>
      </rPr>
      <t xml:space="preserve">
Manevi, ilkeli ve liyakatli Diyanet ve Vakıf Çalışanları Sendikası</t>
    </r>
  </si>
  <si>
    <t>330</t>
  </si>
  <si>
    <t>3.020 %</t>
  </si>
  <si>
    <t>336</t>
  </si>
  <si>
    <t>1.116 %</t>
  </si>
  <si>
    <t>347</t>
  </si>
  <si>
    <t>348</t>
  </si>
  <si>
    <t>0.026 %</t>
  </si>
  <si>
    <r>
      <rPr>
        <b/>
        <sz val="8"/>
        <color rgb="FF000000"/>
        <rFont val="Times New Roman"/>
        <family val="1"/>
        <charset val="162"/>
      </rPr>
      <t>ADİL-SEN</t>
    </r>
    <r>
      <rPr>
        <sz val="8"/>
        <color rgb="FF000000"/>
        <rFont val="Times New Roman"/>
        <family val="1"/>
        <charset val="162"/>
      </rPr>
      <t xml:space="preserve">
Adaletli, Dinamik, İdealist, Liyakatli, Diyanet ve Vakıf Çalışanları  Sendikası</t>
    </r>
  </si>
  <si>
    <t>380</t>
  </si>
  <si>
    <r>
      <rPr>
        <b/>
        <sz val="8"/>
        <color rgb="FF000000"/>
        <rFont val="Times New Roman"/>
        <family val="1"/>
        <charset val="162"/>
      </rPr>
      <t>DİYANET KARDEŞLİĞİ-SEN</t>
    </r>
    <r>
      <rPr>
        <sz val="8"/>
        <color rgb="FF000000"/>
        <rFont val="Times New Roman"/>
        <family val="1"/>
        <charset val="162"/>
      </rPr>
      <t xml:space="preserve">
Diyanet ve Vakıf Görevlileri Kardeşliği Sendikası</t>
    </r>
  </si>
  <si>
    <t>394</t>
  </si>
  <si>
    <r>
      <rPr>
        <b/>
        <sz val="8"/>
        <color rgb="FF000000"/>
        <rFont val="Times New Roman"/>
        <family val="1"/>
        <charset val="162"/>
      </rPr>
      <t>DİYANET İHYA-SEN</t>
    </r>
    <r>
      <rPr>
        <sz val="8"/>
        <color rgb="FF000000"/>
        <rFont val="Times New Roman"/>
        <family val="1"/>
        <charset val="162"/>
      </rPr>
      <t xml:space="preserve">
Diyanet İhya Ve Vakıf  İhya Görevlileri Sendikası</t>
    </r>
  </si>
  <si>
    <r>
      <t xml:space="preserve">2.8 Yıllara göre kamu görevlileri ve üye sayıları, 2012 - 2022
</t>
    </r>
    <r>
      <rPr>
        <i/>
        <sz val="12"/>
        <rFont val="Arial"/>
        <family val="2"/>
        <charset val="162"/>
      </rPr>
      <t xml:space="preserve">     Civil servants and union members by years, 2012 - 2022</t>
    </r>
  </si>
  <si>
    <t>2.2 Yıllara göre sendikalaşma oranları, 2012-2022</t>
  </si>
  <si>
    <t>2.2 Unionization rate by years, 2012-2022</t>
  </si>
  <si>
    <t>2.2 Yıllara göre konfederasyonlara bağlı sendika ve üye sayıları, 2012-2022</t>
  </si>
  <si>
    <t>2.2 Members of trade unions by confederations, 2012-2022</t>
  </si>
  <si>
    <t>2.8 Yıllara göre kamu görevlileri  ve üye sayıları, 2012-2022</t>
  </si>
  <si>
    <t>2.8 Civil servants and union members by years, 2012-2022</t>
  </si>
  <si>
    <t>2.1 Kamu sektörü istihdamına ilişkin veriler  (1), IV. Çeyrek (2): Aralık, 2022</t>
  </si>
  <si>
    <t>Data on public sector employment (1), Quarter IV (2): December, 2022</t>
  </si>
  <si>
    <r>
      <t xml:space="preserve">Bütçe türü
</t>
    </r>
    <r>
      <rPr>
        <sz val="9"/>
        <rFont val="Arial"/>
        <family val="2"/>
        <charset val="162"/>
      </rPr>
      <t>Type of budget</t>
    </r>
  </si>
  <si>
    <r>
      <t xml:space="preserve">Toplam
</t>
    </r>
    <r>
      <rPr>
        <sz val="9"/>
        <rFont val="Arial"/>
        <family val="2"/>
        <charset val="162"/>
      </rPr>
      <t>Total</t>
    </r>
  </si>
  <si>
    <r>
      <t xml:space="preserve">Kadrolu personel
</t>
    </r>
    <r>
      <rPr>
        <sz val="9"/>
        <rFont val="Arial"/>
        <family val="2"/>
        <charset val="162"/>
      </rPr>
      <t>Civil servant</t>
    </r>
  </si>
  <si>
    <r>
      <t xml:space="preserve">Sözleşmeli personel
</t>
    </r>
    <r>
      <rPr>
        <sz val="9"/>
        <rFont val="Arial"/>
        <family val="2"/>
        <charset val="162"/>
      </rPr>
      <t xml:space="preserve">Contracted </t>
    </r>
  </si>
  <si>
    <r>
      <t xml:space="preserve">İşçi
</t>
    </r>
    <r>
      <rPr>
        <sz val="9"/>
        <rFont val="Arial"/>
        <family val="2"/>
        <charset val="162"/>
      </rPr>
      <t>Workers</t>
    </r>
  </si>
  <si>
    <r>
      <t xml:space="preserve">Diğer
</t>
    </r>
    <r>
      <rPr>
        <sz val="9"/>
        <rFont val="Arial"/>
        <family val="2"/>
        <charset val="162"/>
      </rPr>
      <t>Others</t>
    </r>
  </si>
  <si>
    <r>
      <t xml:space="preserve">Sürekli işçi
</t>
    </r>
    <r>
      <rPr>
        <sz val="9"/>
        <rFont val="Arial"/>
        <family val="2"/>
        <charset val="162"/>
      </rPr>
      <t>Permanent workers</t>
    </r>
  </si>
  <si>
    <r>
      <t xml:space="preserve">Geçici işçi </t>
    </r>
    <r>
      <rPr>
        <b/>
        <vertAlign val="superscript"/>
        <sz val="9"/>
        <rFont val="Arial"/>
        <family val="2"/>
        <charset val="162"/>
      </rPr>
      <t>(7)</t>
    </r>
    <r>
      <rPr>
        <b/>
        <sz val="9"/>
        <rFont val="Arial"/>
        <family val="2"/>
        <charset val="162"/>
      </rPr>
      <t xml:space="preserve">
</t>
    </r>
    <r>
      <rPr>
        <sz val="9"/>
        <rFont val="Arial"/>
        <family val="2"/>
        <charset val="162"/>
      </rPr>
      <t xml:space="preserve">Temporary workers </t>
    </r>
    <r>
      <rPr>
        <b/>
        <vertAlign val="superscript"/>
        <sz val="9"/>
        <rFont val="Arial"/>
        <family val="2"/>
        <charset val="162"/>
      </rPr>
      <t>(7)</t>
    </r>
  </si>
  <si>
    <r>
      <t>Genel toplam -</t>
    </r>
    <r>
      <rPr>
        <sz val="9"/>
        <rFont val="Arial"/>
        <family val="2"/>
        <charset val="162"/>
      </rPr>
      <t xml:space="preserve"> Total</t>
    </r>
  </si>
  <si>
    <r>
      <t xml:space="preserve">Bölüm 1 </t>
    </r>
    <r>
      <rPr>
        <b/>
        <vertAlign val="superscript"/>
        <sz val="9"/>
        <rFont val="Arial"/>
        <family val="2"/>
        <charset val="162"/>
      </rPr>
      <t>(3)</t>
    </r>
    <r>
      <rPr>
        <b/>
        <sz val="9"/>
        <rFont val="Arial"/>
        <family val="2"/>
        <charset val="162"/>
      </rPr>
      <t xml:space="preserve">
</t>
    </r>
    <r>
      <rPr>
        <sz val="9"/>
        <rFont val="Arial"/>
        <family val="2"/>
        <charset val="162"/>
      </rPr>
      <t/>
    </r>
  </si>
  <si>
    <r>
      <t>Toplam -</t>
    </r>
    <r>
      <rPr>
        <sz val="9"/>
        <rFont val="Arial"/>
        <family val="2"/>
        <charset val="162"/>
      </rPr>
      <t xml:space="preserve"> Sub-total of section 1</t>
    </r>
  </si>
  <si>
    <r>
      <t>Section 1</t>
    </r>
    <r>
      <rPr>
        <vertAlign val="superscript"/>
        <sz val="9"/>
        <rFont val="Arial"/>
        <family val="2"/>
        <charset val="162"/>
      </rPr>
      <t xml:space="preserve"> (3)</t>
    </r>
  </si>
  <si>
    <r>
      <t>Genel bütçe kapsamındaki kamu idareleri -</t>
    </r>
    <r>
      <rPr>
        <sz val="9"/>
        <rFont val="Arial"/>
        <family val="2"/>
        <charset val="162"/>
      </rPr>
      <t xml:space="preserve"> General budget administrations</t>
    </r>
  </si>
  <si>
    <r>
      <t xml:space="preserve">YÖK, üniversiteler ve yüksek teknoloji enstitüleri - </t>
    </r>
    <r>
      <rPr>
        <sz val="9"/>
        <rFont val="Arial"/>
        <family val="2"/>
        <charset val="162"/>
      </rPr>
      <t>Higher education institutes, universities and high-tech institutes</t>
    </r>
  </si>
  <si>
    <r>
      <t xml:space="preserve">Özel bütçeli diğer idareler - </t>
    </r>
    <r>
      <rPr>
        <sz val="9"/>
        <rFont val="Arial"/>
        <family val="2"/>
        <charset val="162"/>
      </rPr>
      <t>Other special budget administrations</t>
    </r>
  </si>
  <si>
    <r>
      <t xml:space="preserve">Düzenleyici ve denetleyici kurumlar - </t>
    </r>
    <r>
      <rPr>
        <sz val="9"/>
        <rFont val="Arial"/>
        <family val="2"/>
        <charset val="162"/>
      </rPr>
      <t>Regulatory and supervisory agencies</t>
    </r>
  </si>
  <si>
    <r>
      <t xml:space="preserve">Sosyal güvenlik kurumları - </t>
    </r>
    <r>
      <rPr>
        <sz val="9"/>
        <rFont val="Arial"/>
        <family val="2"/>
        <charset val="162"/>
      </rPr>
      <t>Social security institutions</t>
    </r>
  </si>
  <si>
    <r>
      <t xml:space="preserve">Döner sermayeler ve kefalet sandıkları - </t>
    </r>
    <r>
      <rPr>
        <sz val="9"/>
        <rFont val="Arial"/>
        <family val="2"/>
        <charset val="162"/>
      </rPr>
      <t xml:space="preserve">Revolving funds and caution funds </t>
    </r>
  </si>
  <si>
    <r>
      <t xml:space="preserve">Diğer kamu idareleri - </t>
    </r>
    <r>
      <rPr>
        <sz val="9"/>
        <rFont val="Arial"/>
        <family val="2"/>
        <charset val="162"/>
      </rPr>
      <t xml:space="preserve">Other public institutions </t>
    </r>
  </si>
  <si>
    <r>
      <t xml:space="preserve">Bölüm 2 </t>
    </r>
    <r>
      <rPr>
        <b/>
        <vertAlign val="superscript"/>
        <sz val="9"/>
        <rFont val="Arial"/>
        <family val="2"/>
        <charset val="162"/>
      </rPr>
      <t>(3) (4)</t>
    </r>
  </si>
  <si>
    <r>
      <t>Toplam -</t>
    </r>
    <r>
      <rPr>
        <sz val="9"/>
        <rFont val="Arial"/>
        <family val="2"/>
        <charset val="162"/>
      </rPr>
      <t xml:space="preserve"> Sub-total of section 2</t>
    </r>
  </si>
  <si>
    <r>
      <t xml:space="preserve">Section 2 </t>
    </r>
    <r>
      <rPr>
        <vertAlign val="superscript"/>
        <sz val="9"/>
        <rFont val="Arial"/>
        <family val="2"/>
        <charset val="162"/>
      </rPr>
      <t>(3) (4)</t>
    </r>
  </si>
  <si>
    <r>
      <t xml:space="preserve">233 sayılı KHK kapsamında yer alan KİT'ler (Bağlı ortaklıklar dahil) 
</t>
    </r>
    <r>
      <rPr>
        <sz val="9"/>
        <rFont val="Arial"/>
        <family val="2"/>
        <charset val="162"/>
      </rPr>
      <t>State-owned enterprises covered by decree law no.233 (including subsidiaries)</t>
    </r>
  </si>
  <si>
    <r>
      <t>Özelleştirme programında yer alan kuruluşlar</t>
    </r>
    <r>
      <rPr>
        <b/>
        <vertAlign val="superscript"/>
        <sz val="9"/>
        <rFont val="Arial"/>
        <family val="2"/>
        <charset val="162"/>
      </rPr>
      <t xml:space="preserve"> (5)</t>
    </r>
    <r>
      <rPr>
        <b/>
        <sz val="9"/>
        <rFont val="Arial"/>
        <family val="2"/>
        <charset val="162"/>
      </rPr>
      <t xml:space="preserve"> - </t>
    </r>
    <r>
      <rPr>
        <sz val="9"/>
        <rFont val="Arial"/>
        <family val="2"/>
        <charset val="162"/>
      </rPr>
      <t xml:space="preserve">Organizations in the privatization portfolio </t>
    </r>
    <r>
      <rPr>
        <vertAlign val="superscript"/>
        <sz val="9"/>
        <rFont val="Arial"/>
        <family val="2"/>
        <charset val="162"/>
      </rPr>
      <t>(5)</t>
    </r>
  </si>
  <si>
    <r>
      <t xml:space="preserve">Özel kanunu bulunan kuruluşlar </t>
    </r>
    <r>
      <rPr>
        <b/>
        <vertAlign val="superscript"/>
        <sz val="9"/>
        <rFont val="Arial"/>
        <family val="2"/>
        <charset val="162"/>
      </rPr>
      <t>(6)</t>
    </r>
    <r>
      <rPr>
        <b/>
        <sz val="9"/>
        <rFont val="Arial"/>
        <family val="2"/>
        <charset val="162"/>
      </rPr>
      <t xml:space="preserve"> - </t>
    </r>
    <r>
      <rPr>
        <sz val="9"/>
        <rFont val="Arial"/>
        <family val="2"/>
        <charset val="162"/>
      </rPr>
      <t xml:space="preserve">Public enterprises with special laws </t>
    </r>
    <r>
      <rPr>
        <vertAlign val="superscript"/>
        <sz val="9"/>
        <rFont val="Arial"/>
        <family val="2"/>
        <charset val="162"/>
      </rPr>
      <t>(6)</t>
    </r>
  </si>
  <si>
    <r>
      <t xml:space="preserve">Bölüm 3 </t>
    </r>
    <r>
      <rPr>
        <b/>
        <vertAlign val="superscript"/>
        <sz val="9"/>
        <rFont val="Arial"/>
        <family val="2"/>
        <charset val="162"/>
      </rPr>
      <t>(3)</t>
    </r>
    <r>
      <rPr>
        <b/>
        <sz val="9"/>
        <rFont val="Arial"/>
        <family val="2"/>
        <charset val="162"/>
      </rPr>
      <t xml:space="preserve">
</t>
    </r>
    <r>
      <rPr>
        <sz val="9"/>
        <rFont val="Arial"/>
        <family val="2"/>
        <charset val="162"/>
      </rPr>
      <t/>
    </r>
  </si>
  <si>
    <r>
      <t>Toplam -</t>
    </r>
    <r>
      <rPr>
        <sz val="9"/>
        <rFont val="Arial"/>
        <family val="2"/>
        <charset val="162"/>
      </rPr>
      <t xml:space="preserve"> Sub-total of section 3</t>
    </r>
  </si>
  <si>
    <r>
      <t>Section 3</t>
    </r>
    <r>
      <rPr>
        <vertAlign val="superscript"/>
        <sz val="9"/>
        <rFont val="Arial"/>
        <family val="2"/>
        <charset val="162"/>
      </rPr>
      <t xml:space="preserve"> (3)</t>
    </r>
  </si>
  <si>
    <r>
      <t xml:space="preserve">İl özel idareleri - </t>
    </r>
    <r>
      <rPr>
        <sz val="9"/>
        <rFont val="Arial"/>
        <family val="2"/>
        <charset val="162"/>
      </rPr>
      <t>Special provincial administrations</t>
    </r>
  </si>
  <si>
    <r>
      <t xml:space="preserve">Belediyeler ve bağlı kuruluşları ile mahalli idare birlikleri - </t>
    </r>
    <r>
      <rPr>
        <sz val="9"/>
        <rFont val="Arial"/>
        <family val="2"/>
        <charset val="162"/>
      </rPr>
      <t xml:space="preserve">Municipalities, affiliates and local administration units </t>
    </r>
  </si>
  <si>
    <r>
      <t xml:space="preserve">BİT'ler - </t>
    </r>
    <r>
      <rPr>
        <sz val="9"/>
        <rFont val="Arial"/>
        <family val="2"/>
        <charset val="162"/>
      </rPr>
      <t>Municipality economic enterprises</t>
    </r>
  </si>
  <si>
    <t>(1) Fiili (dolu) kadro ve pozisyon sayılarıdır.</t>
  </si>
  <si>
    <t>(1) The numbers refer to actual (occupied) positions.</t>
  </si>
  <si>
    <t>(2) 1.Dönem: 31 Mart itibarıyla, 2.Dönem: 30 Haziran itibarıyla, 3.Dönem: 30 Eylül itibarıyla, 4.Dönem: 31 Aralık itibarıyladır.</t>
  </si>
  <si>
    <t>(2) First quarter refers to 31 of March, second quarter refers to 30 of June, third quarter refers to 30 of September and fourth quarter refers to 31 of December.</t>
  </si>
  <si>
    <t>(3) 1. Bölüm Cumhurbaşkanlığı Strateji ve Bütçe Başkanlığı, 2.Bölüm Hazine ve Maliye Bakanlığı, 3.Bölüm Çevre, Şehircilik ve İklim Değişikliği Bakanlığı ile İçişleri Bakanlığı verileri esas alınarak doldurulmuştur.</t>
  </si>
  <si>
    <t>(3) Section 1 is based on Presidency of Strategy and Budget data, Section 2 is based on the Ministry of Treasury and Finance data, Section 3 is based on Ministry of Environment, Urbanization and Climate Change and Ministry of Interior data.</t>
  </si>
  <si>
    <t>(4) Kamu sermayeli bankalar dahil değildir.</t>
  </si>
  <si>
    <t>(4) State banks are not included.</t>
  </si>
  <si>
    <t>(5) Sümer Holding ve TDİ'yi kapsamaktadır.</t>
  </si>
  <si>
    <t xml:space="preserve">(5) Covers Sümer Holding and TDI. </t>
  </si>
  <si>
    <t>(6) Özel kanunu bulunan kuruluşlar TRT, PTT,TÜRKSAT A.Ş., ASFAT A.Ş., Türk Reasürans A.Ş., USHAŞ, MKE A.Ş. Ve İller Bankası A.Ş.'dir.</t>
  </si>
  <si>
    <t>(6) Public Enterprises that have a special law are TRT, PTT,TÜRKSAT A.Ş., ASFAT A.Ş., Türk Reasürans A.Ş., USHAŞ, MKE A.Ş. and İlbank Incorporated.</t>
  </si>
  <si>
    <t>(7) Üniversitelerde sağlık kültür ve spor hizmet alanları için giderleri özgelirden karşılanmak üzere istihdam edilen personel sayıları özel bütçede gösterilmiştir.</t>
  </si>
  <si>
    <t>(7) The number of employed person whose earnings are given from special income for the service field of health, culture and sport in universities are shown in special budget.</t>
  </si>
  <si>
    <r>
      <t xml:space="preserve">2.7. Kamu görevlileri sendikaları ve üye sayıları, 2022 
      </t>
    </r>
    <r>
      <rPr>
        <i/>
        <sz val="11"/>
        <color rgb="FF000000"/>
        <rFont val="Times New Roman"/>
        <family val="1"/>
        <charset val="162"/>
      </rPr>
      <t xml:space="preserve">Unionization statistics of civil servants, 2022 </t>
    </r>
  </si>
  <si>
    <r>
      <t xml:space="preserve">2.7. Kamu görevlileri sendikaları ve üye sayıları, 2022 (devam)
      </t>
    </r>
    <r>
      <rPr>
        <i/>
        <sz val="11"/>
        <color rgb="FF000000"/>
        <rFont val="Times New Roman"/>
        <family val="1"/>
        <charset val="162"/>
      </rPr>
      <t>Unionization statistics of civil servants, 2022  (continued)</t>
    </r>
  </si>
  <si>
    <r>
      <rPr>
        <b/>
        <sz val="12"/>
        <rFont val="Arial"/>
        <family val="2"/>
        <charset val="162"/>
      </rPr>
      <t>Sendikalaşma oranı</t>
    </r>
    <r>
      <rPr>
        <sz val="12"/>
        <rFont val="Arial"/>
        <family val="2"/>
        <charset val="162"/>
      </rPr>
      <t xml:space="preserve">
</t>
    </r>
    <r>
      <rPr>
        <i/>
        <sz val="11"/>
        <rFont val="Arial"/>
        <family val="2"/>
        <charset val="162"/>
      </rPr>
      <t xml:space="preserve">Unionization rate  </t>
    </r>
  </si>
  <si>
    <r>
      <rPr>
        <b/>
        <sz val="12"/>
        <color theme="0"/>
        <rFont val="Arial"/>
        <family val="2"/>
        <charset val="162"/>
      </rPr>
      <t>Grafik 2.2 Yıllara göre sendikalaşma oranları, 2012- 2022</t>
    </r>
    <r>
      <rPr>
        <b/>
        <sz val="11"/>
        <color theme="0"/>
        <rFont val="Arial"/>
        <family val="2"/>
        <charset val="162"/>
      </rPr>
      <t xml:space="preserve">
</t>
    </r>
    <r>
      <rPr>
        <i/>
        <sz val="11"/>
        <color theme="0"/>
        <rFont val="Arial"/>
        <family val="2"/>
        <charset val="162"/>
      </rPr>
      <t>Graph 2.2 Unionization rate by years, 2012-2022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</si>
</sst>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₺_-;\-* #,##0.00\ _₺_-;_-* &quot;-&quot;??\ _₺_-;_-@_-"/>
    <numFmt numFmtId="165" formatCode="_(* #,##0.00_);_(* \(#,##0.00\);_(* &quot;-&quot;??_);_(@_)"/>
    <numFmt numFmtId="166" formatCode="_-* #,##0\ _T_L_-;\-* #,##0\ _T_L_-;_-* &quot;-&quot;\ _T_L_-;_-@_-"/>
    <numFmt numFmtId="167" formatCode="[$-41F]0.00"/>
    <numFmt numFmtId="168" formatCode="_-* #,##0.0_-;\-* #,##0.0_-;_-* &quot;-&quot;??_-;_-@_-"/>
    <numFmt numFmtId="169" formatCode="#,##0_ ;\-#,##0\ "/>
    <numFmt numFmtId="170" formatCode="_-* #,##0_-;\-* #,##0_-;_-* &quot;-&quot;??_-;_-@_-"/>
    <numFmt numFmtId="171" formatCode="_(* #,##0_);_(* \(#,##0\);_(* &quot;-&quot;??_);_(@_)"/>
    <numFmt numFmtId="172" formatCode="###\ ###\ ###"/>
  </numFmts>
  <fonts count="95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Helv"/>
      <charset val="204"/>
    </font>
    <font>
      <u/>
      <sz val="10"/>
      <color indexed="12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i/>
      <sz val="11"/>
      <name val="Arial"/>
      <family val="2"/>
      <charset val="162"/>
    </font>
    <font>
      <sz val="12"/>
      <name val="Arial"/>
      <family val="2"/>
      <charset val="162"/>
    </font>
    <font>
      <i/>
      <sz val="10"/>
      <name val="Arial"/>
      <family val="2"/>
      <charset val="162"/>
    </font>
    <font>
      <i/>
      <sz val="12"/>
      <name val="Arial"/>
      <family val="2"/>
      <charset val="162"/>
    </font>
    <font>
      <sz val="9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i/>
      <sz val="9"/>
      <name val="Arial"/>
      <family val="2"/>
      <charset val="162"/>
    </font>
    <font>
      <b/>
      <sz val="11"/>
      <name val="Arial"/>
      <family val="2"/>
      <charset val="16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14"/>
      <name val="Arial"/>
      <family val="2"/>
      <charset val="162"/>
    </font>
    <font>
      <b/>
      <i/>
      <sz val="10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i/>
      <sz val="11"/>
      <name val="Arial"/>
      <family val="2"/>
      <charset val="162"/>
    </font>
    <font>
      <b/>
      <sz val="10"/>
      <color indexed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i/>
      <sz val="11"/>
      <color indexed="8"/>
      <name val="Arial"/>
      <family val="2"/>
      <charset val="162"/>
    </font>
    <font>
      <b/>
      <i/>
      <sz val="10"/>
      <color indexed="8"/>
      <name val="Arial"/>
      <family val="2"/>
      <charset val="162"/>
    </font>
    <font>
      <i/>
      <sz val="10"/>
      <color indexed="8"/>
      <name val="Arial"/>
      <family val="2"/>
      <charset val="162"/>
    </font>
    <font>
      <sz val="10"/>
      <color theme="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i/>
      <sz val="10"/>
      <color theme="1"/>
      <name val="Arial"/>
      <family val="2"/>
      <charset val="162"/>
    </font>
    <font>
      <u/>
      <sz val="10"/>
      <color theme="10"/>
      <name val="Arial Tur"/>
      <charset val="162"/>
    </font>
    <font>
      <i/>
      <sz val="10"/>
      <name val="Arial Tur"/>
      <charset val="16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Helv"/>
      <charset val="204"/>
    </font>
    <font>
      <sz val="12"/>
      <name val="Arial"/>
      <family val="2"/>
    </font>
    <font>
      <b/>
      <sz val="9"/>
      <color rgb="FF00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i/>
      <sz val="11"/>
      <color rgb="FF000000"/>
      <name val="Times New Roman"/>
      <family val="1"/>
      <charset val="162"/>
    </font>
    <font>
      <b/>
      <sz val="8"/>
      <name val="Arial"/>
      <family val="2"/>
      <charset val="162"/>
    </font>
    <font>
      <b/>
      <sz val="10"/>
      <name val="Arial Tur"/>
      <charset val="162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000000"/>
      <name val="SansSerif"/>
      <family val="2"/>
    </font>
    <font>
      <b/>
      <sz val="11"/>
      <color theme="0"/>
      <name val="Arial"/>
      <family val="2"/>
      <charset val="162"/>
    </font>
    <font>
      <sz val="8"/>
      <color rgb="FF000000"/>
      <name val="SansSerif"/>
      <family val="2"/>
    </font>
    <font>
      <b/>
      <sz val="11"/>
      <color theme="0"/>
      <name val="Arial Tur"/>
      <charset val="16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0"/>
      <name val="Arial Tur"/>
    </font>
    <font>
      <i/>
      <sz val="14"/>
      <color theme="0"/>
      <name val="Arial Tur"/>
      <charset val="162"/>
    </font>
    <font>
      <sz val="10"/>
      <color theme="0"/>
      <name val="Helv"/>
      <charset val="204"/>
    </font>
    <font>
      <i/>
      <sz val="14"/>
      <color theme="0"/>
      <name val="Arial Tur"/>
    </font>
    <font>
      <sz val="12"/>
      <color theme="0"/>
      <name val="Arial"/>
      <family val="2"/>
      <charset val="162"/>
    </font>
    <font>
      <i/>
      <sz val="11"/>
      <color theme="0"/>
      <name val="Arial"/>
      <family val="2"/>
      <charset val="162"/>
    </font>
    <font>
      <sz val="10"/>
      <color theme="0"/>
      <name val="Arial Tur"/>
      <charset val="162"/>
    </font>
    <font>
      <b/>
      <sz val="10"/>
      <color theme="0"/>
      <name val="Arial"/>
      <family val="2"/>
      <charset val="162"/>
    </font>
    <font>
      <b/>
      <sz val="16"/>
      <color theme="0"/>
      <name val="Arial"/>
      <family val="2"/>
      <charset val="162"/>
    </font>
    <font>
      <b/>
      <sz val="14"/>
      <color theme="0"/>
      <name val="Arial"/>
      <family val="2"/>
    </font>
    <font>
      <i/>
      <sz val="14"/>
      <color theme="0"/>
      <name val="Arial"/>
      <family val="2"/>
      <charset val="162"/>
    </font>
    <font>
      <sz val="14"/>
      <color theme="0"/>
      <name val="Helv"/>
      <charset val="204"/>
    </font>
    <font>
      <i/>
      <sz val="12"/>
      <color theme="0"/>
      <name val="Arial"/>
      <family val="2"/>
      <charset val="162"/>
    </font>
    <font>
      <i/>
      <sz val="12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  <charset val="162"/>
    </font>
    <font>
      <i/>
      <sz val="10"/>
      <color theme="0"/>
      <name val="Arial"/>
      <family val="2"/>
      <charset val="162"/>
    </font>
    <font>
      <b/>
      <sz val="12"/>
      <color theme="0"/>
      <name val="Arial"/>
      <family val="2"/>
      <charset val="162"/>
    </font>
    <font>
      <b/>
      <sz val="11"/>
      <color theme="0"/>
      <name val="Arial"/>
      <family val="2"/>
    </font>
    <font>
      <i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Times New Roman"/>
      <family val="1"/>
      <charset val="162"/>
    </font>
    <font>
      <i/>
      <sz val="14"/>
      <color theme="0"/>
      <name val="Times New Roman"/>
      <family val="1"/>
      <charset val="162"/>
    </font>
    <font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scheme val="minor"/>
    </font>
    <font>
      <b/>
      <sz val="14"/>
      <color theme="0"/>
      <name val="SansSerif"/>
      <family val="2"/>
    </font>
    <font>
      <b/>
      <sz val="11"/>
      <color theme="1"/>
      <name val="Calibri"/>
      <family val="2"/>
      <charset val="162"/>
      <scheme val="minor"/>
    </font>
    <font>
      <b/>
      <sz val="8"/>
      <color rgb="FF000000"/>
      <name val="Times New Roman"/>
      <family val="1"/>
      <charset val="162"/>
    </font>
    <font>
      <b/>
      <sz val="8"/>
      <color rgb="FF000000"/>
      <name val="SansSerif"/>
      <family val="2"/>
    </font>
    <font>
      <b/>
      <vertAlign val="superscript"/>
      <sz val="9"/>
      <name val="Arial"/>
      <family val="2"/>
      <charset val="162"/>
    </font>
    <font>
      <vertAlign val="superscript"/>
      <sz val="9"/>
      <name val="Arial"/>
      <family val="2"/>
      <charset val="162"/>
    </font>
    <font>
      <b/>
      <sz val="8.5"/>
      <name val="Arial"/>
      <family val="2"/>
      <charset val="162"/>
    </font>
    <font>
      <sz val="8.5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>
      <alignment wrapText="1"/>
    </xf>
    <xf numFmtId="0" fontId="21" fillId="0" borderId="0"/>
    <xf numFmtId="0" fontId="5" fillId="0" borderId="0"/>
    <xf numFmtId="0" fontId="6" fillId="0" borderId="0"/>
    <xf numFmtId="0" fontId="6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461">
    <xf numFmtId="0" fontId="0" fillId="0" borderId="0" xfId="0"/>
    <xf numFmtId="0" fontId="8" fillId="0" borderId="0" xfId="8" applyFont="1"/>
    <xf numFmtId="0" fontId="20" fillId="0" borderId="0" xfId="8" applyFont="1"/>
    <xf numFmtId="0" fontId="17" fillId="0" borderId="0" xfId="8" applyFont="1"/>
    <xf numFmtId="0" fontId="8" fillId="0" borderId="0" xfId="8" applyFont="1" applyAlignment="1">
      <alignment horizontal="left" vertical="center" wrapText="1"/>
    </xf>
    <xf numFmtId="0" fontId="8" fillId="0" borderId="0" xfId="8" applyFont="1" applyAlignment="1">
      <alignment vertical="center" wrapText="1"/>
    </xf>
    <xf numFmtId="0" fontId="13" fillId="0" borderId="0" xfId="7" applyFont="1"/>
    <xf numFmtId="0" fontId="13" fillId="0" borderId="0" xfId="7" applyFont="1" applyAlignment="1">
      <alignment horizontal="center" vertical="center"/>
    </xf>
    <xf numFmtId="0" fontId="10" fillId="0" borderId="0" xfId="7" applyFont="1" applyAlignment="1">
      <alignment horizontal="center"/>
    </xf>
    <xf numFmtId="0" fontId="13" fillId="0" borderId="0" xfId="7" applyFont="1" applyAlignment="1">
      <alignment horizontal="center"/>
    </xf>
    <xf numFmtId="0" fontId="22" fillId="0" borderId="0" xfId="7" applyFont="1"/>
    <xf numFmtId="0" fontId="18" fillId="0" borderId="2" xfId="7" applyFont="1" applyBorder="1" applyAlignment="1">
      <alignment horizontal="left" vertical="center" wrapText="1"/>
    </xf>
    <xf numFmtId="0" fontId="18" fillId="0" borderId="3" xfId="7" applyFont="1" applyBorder="1" applyAlignment="1">
      <alignment horizontal="left" vertical="center" wrapText="1"/>
    </xf>
    <xf numFmtId="0" fontId="8" fillId="0" borderId="0" xfId="7" applyFont="1"/>
    <xf numFmtId="0" fontId="23" fillId="0" borderId="0" xfId="7" applyFont="1"/>
    <xf numFmtId="0" fontId="10" fillId="0" borderId="0" xfId="7" applyFont="1" applyAlignment="1">
      <alignment horizontal="left" vertical="center" wrapText="1"/>
    </xf>
    <xf numFmtId="0" fontId="10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vertical="center"/>
    </xf>
    <xf numFmtId="3" fontId="10" fillId="0" borderId="0" xfId="7" applyNumberFormat="1" applyFont="1" applyAlignment="1">
      <alignment horizontal="center" vertical="center"/>
    </xf>
    <xf numFmtId="0" fontId="20" fillId="0" borderId="5" xfId="7" applyFont="1" applyBorder="1" applyAlignment="1">
      <alignment horizontal="center" vertical="center"/>
    </xf>
    <xf numFmtId="0" fontId="17" fillId="0" borderId="0" xfId="7" applyFont="1"/>
    <xf numFmtId="0" fontId="8" fillId="0" borderId="0" xfId="7" applyFont="1" applyAlignment="1">
      <alignment vertical="top"/>
    </xf>
    <xf numFmtId="0" fontId="6" fillId="0" borderId="0" xfId="7" applyAlignment="1">
      <alignment vertical="center"/>
    </xf>
    <xf numFmtId="0" fontId="20" fillId="0" borderId="6" xfId="7" applyFont="1" applyBorder="1" applyAlignment="1">
      <alignment horizontal="center" vertical="center"/>
    </xf>
    <xf numFmtId="0" fontId="20" fillId="0" borderId="8" xfId="7" applyFont="1" applyBorder="1" applyAlignment="1">
      <alignment horizontal="center" vertical="center"/>
    </xf>
    <xf numFmtId="0" fontId="20" fillId="0" borderId="9" xfId="7" applyFont="1" applyBorder="1" applyAlignment="1">
      <alignment horizontal="center" vertical="center"/>
    </xf>
    <xf numFmtId="0" fontId="8" fillId="0" borderId="0" xfId="7" applyFont="1" applyAlignment="1">
      <alignment vertical="center"/>
    </xf>
    <xf numFmtId="0" fontId="6" fillId="0" borderId="0" xfId="7" applyAlignment="1">
      <alignment horizontal="center" vertical="center"/>
    </xf>
    <xf numFmtId="0" fontId="8" fillId="0" borderId="0" xfId="7" applyFont="1" applyAlignment="1">
      <alignment horizontal="center" vertical="center"/>
    </xf>
    <xf numFmtId="0" fontId="13" fillId="2" borderId="0" xfId="7" applyFont="1" applyFill="1"/>
    <xf numFmtId="0" fontId="8" fillId="0" borderId="0" xfId="7" applyFont="1" applyAlignment="1">
      <alignment wrapText="1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16" xfId="7" applyFont="1" applyBorder="1" applyAlignment="1">
      <alignment horizontal="center" vertical="center"/>
    </xf>
    <xf numFmtId="0" fontId="20" fillId="0" borderId="10" xfId="7" applyFont="1" applyBorder="1" applyAlignment="1">
      <alignment horizontal="center" vertical="center"/>
    </xf>
    <xf numFmtId="0" fontId="20" fillId="0" borderId="14" xfId="7" applyFont="1" applyBorder="1" applyAlignment="1">
      <alignment vertical="center" wrapText="1"/>
    </xf>
    <xf numFmtId="0" fontId="20" fillId="0" borderId="3" xfId="7" applyFont="1" applyBorder="1" applyAlignment="1">
      <alignment vertical="center" wrapText="1"/>
    </xf>
    <xf numFmtId="0" fontId="20" fillId="0" borderId="20" xfId="7" applyFont="1" applyBorder="1" applyAlignment="1">
      <alignment horizontal="center" vertical="center"/>
    </xf>
    <xf numFmtId="0" fontId="20" fillId="0" borderId="2" xfId="7" applyFont="1" applyBorder="1" applyAlignment="1">
      <alignment vertical="center" wrapText="1"/>
    </xf>
    <xf numFmtId="0" fontId="17" fillId="0" borderId="0" xfId="0" applyFont="1"/>
    <xf numFmtId="0" fontId="17" fillId="2" borderId="0" xfId="7" applyFont="1" applyFill="1" applyAlignment="1">
      <alignment horizontal="left" vertical="center" wrapText="1"/>
    </xf>
    <xf numFmtId="0" fontId="6" fillId="0" borderId="0" xfId="0" applyFont="1"/>
    <xf numFmtId="0" fontId="20" fillId="0" borderId="27" xfId="7" applyFont="1" applyBorder="1" applyAlignment="1">
      <alignment vertical="center" wrapText="1"/>
    </xf>
    <xf numFmtId="0" fontId="20" fillId="0" borderId="28" xfId="7" applyFont="1" applyBorder="1" applyAlignment="1">
      <alignment vertical="center" wrapText="1"/>
    </xf>
    <xf numFmtId="0" fontId="20" fillId="0" borderId="29" xfId="7" applyFont="1" applyBorder="1" applyAlignment="1">
      <alignment vertical="center" wrapText="1"/>
    </xf>
    <xf numFmtId="0" fontId="14" fillId="0" borderId="0" xfId="8" applyFont="1"/>
    <xf numFmtId="0" fontId="28" fillId="0" borderId="0" xfId="8" applyFont="1"/>
    <xf numFmtId="0" fontId="26" fillId="0" borderId="0" xfId="8" applyFont="1"/>
    <xf numFmtId="0" fontId="26" fillId="0" borderId="0" xfId="0" applyFont="1"/>
    <xf numFmtId="0" fontId="14" fillId="0" borderId="0" xfId="8" applyFont="1" applyAlignment="1">
      <alignment vertical="center" wrapText="1"/>
    </xf>
    <xf numFmtId="0" fontId="35" fillId="0" borderId="0" xfId="7" applyFont="1"/>
    <xf numFmtId="0" fontId="8" fillId="3" borderId="0" xfId="7" applyFont="1" applyFill="1"/>
    <xf numFmtId="0" fontId="10" fillId="3" borderId="0" xfId="7" applyFont="1" applyFill="1" applyAlignment="1">
      <alignment horizontal="center" vertical="center" wrapText="1"/>
    </xf>
    <xf numFmtId="0" fontId="10" fillId="3" borderId="0" xfId="7" applyFont="1" applyFill="1" applyAlignment="1">
      <alignment horizontal="center" vertical="center"/>
    </xf>
    <xf numFmtId="3" fontId="10" fillId="3" borderId="0" xfId="7" applyNumberFormat="1" applyFont="1" applyFill="1" applyAlignment="1">
      <alignment horizontal="center" vertical="center"/>
    </xf>
    <xf numFmtId="0" fontId="17" fillId="3" borderId="0" xfId="7" applyFont="1" applyFill="1" applyAlignment="1">
      <alignment horizontal="left" vertical="center" wrapText="1"/>
    </xf>
    <xf numFmtId="4" fontId="20" fillId="0" borderId="2" xfId="7" applyNumberFormat="1" applyFont="1" applyBorder="1" applyAlignment="1">
      <alignment horizontal="center" vertical="center"/>
    </xf>
    <xf numFmtId="4" fontId="20" fillId="0" borderId="14" xfId="7" applyNumberFormat="1" applyFont="1" applyBorder="1" applyAlignment="1">
      <alignment horizontal="center" vertical="center"/>
    </xf>
    <xf numFmtId="4" fontId="20" fillId="0" borderId="3" xfId="7" applyNumberFormat="1" applyFont="1" applyBorder="1" applyAlignment="1">
      <alignment horizontal="center" vertical="center"/>
    </xf>
    <xf numFmtId="0" fontId="14" fillId="0" borderId="0" xfId="8" applyFont="1" applyAlignment="1">
      <alignment horizontal="left" vertical="center" wrapText="1"/>
    </xf>
    <xf numFmtId="0" fontId="26" fillId="0" borderId="0" xfId="0" applyFont="1" applyAlignment="1">
      <alignment horizontal="left"/>
    </xf>
    <xf numFmtId="0" fontId="8" fillId="0" borderId="0" xfId="3"/>
    <xf numFmtId="0" fontId="20" fillId="0" borderId="0" xfId="3" applyFont="1"/>
    <xf numFmtId="0" fontId="17" fillId="0" borderId="0" xfId="3" applyFont="1"/>
    <xf numFmtId="0" fontId="26" fillId="0" borderId="0" xfId="3" applyFont="1"/>
    <xf numFmtId="0" fontId="36" fillId="0" borderId="0" xfId="0" applyFont="1" applyAlignment="1">
      <alignment horizontal="justify" vertical="top" wrapText="1"/>
    </xf>
    <xf numFmtId="0" fontId="37" fillId="0" borderId="0" xfId="0" applyFont="1" applyAlignment="1">
      <alignment horizontal="justify" vertical="top" wrapText="1"/>
    </xf>
    <xf numFmtId="0" fontId="18" fillId="0" borderId="4" xfId="7" applyFont="1" applyBorder="1" applyAlignment="1">
      <alignment horizontal="left" vertical="center" wrapText="1"/>
    </xf>
    <xf numFmtId="0" fontId="30" fillId="0" borderId="0" xfId="0" applyFont="1" applyAlignment="1">
      <alignment horizontal="justify" vertical="top" wrapText="1"/>
    </xf>
    <xf numFmtId="0" fontId="14" fillId="0" borderId="0" xfId="3" applyFont="1"/>
    <xf numFmtId="0" fontId="38" fillId="0" borderId="0" xfId="0" applyFont="1" applyAlignment="1">
      <alignment horizontal="justify" vertical="top" wrapText="1"/>
    </xf>
    <xf numFmtId="0" fontId="13" fillId="0" borderId="0" xfId="7" applyFont="1" applyAlignment="1">
      <alignment vertical="top"/>
    </xf>
    <xf numFmtId="0" fontId="20" fillId="0" borderId="8" xfId="7" applyFont="1" applyBorder="1" applyAlignment="1">
      <alignment horizontal="center" vertical="center" wrapText="1"/>
    </xf>
    <xf numFmtId="3" fontId="11" fillId="0" borderId="18" xfId="7" applyNumberFormat="1" applyFont="1" applyBorder="1" applyAlignment="1">
      <alignment horizontal="center" vertical="center"/>
    </xf>
    <xf numFmtId="4" fontId="11" fillId="0" borderId="14" xfId="7" applyNumberFormat="1" applyFont="1" applyBorder="1" applyAlignment="1">
      <alignment horizontal="center" vertical="center"/>
    </xf>
    <xf numFmtId="3" fontId="20" fillId="0" borderId="0" xfId="7" applyNumberFormat="1" applyFont="1" applyAlignment="1">
      <alignment horizontal="right" vertical="center"/>
    </xf>
    <xf numFmtId="0" fontId="20" fillId="0" borderId="34" xfId="7" applyFont="1" applyBorder="1" applyAlignment="1">
      <alignment horizontal="left" vertical="center" wrapText="1"/>
    </xf>
    <xf numFmtId="0" fontId="18" fillId="0" borderId="46" xfId="7" applyFont="1" applyBorder="1" applyAlignment="1">
      <alignment horizontal="left" vertical="center" wrapText="1"/>
    </xf>
    <xf numFmtId="0" fontId="40" fillId="0" borderId="0" xfId="11" applyFont="1" applyAlignment="1">
      <alignment horizontal="left" vertical="center" wrapText="1"/>
    </xf>
    <xf numFmtId="0" fontId="18" fillId="0" borderId="0" xfId="7" applyFont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20" fillId="0" borderId="20" xfId="7" applyFont="1" applyBorder="1" applyAlignment="1">
      <alignment horizontal="center" vertical="center" wrapText="1"/>
    </xf>
    <xf numFmtId="3" fontId="11" fillId="0" borderId="19" xfId="7" applyNumberFormat="1" applyFont="1" applyBorder="1" applyAlignment="1">
      <alignment horizontal="center" vertical="center"/>
    </xf>
    <xf numFmtId="4" fontId="11" fillId="0" borderId="2" xfId="7" applyNumberFormat="1" applyFont="1" applyBorder="1" applyAlignment="1">
      <alignment horizontal="center" vertical="center"/>
    </xf>
    <xf numFmtId="2" fontId="8" fillId="0" borderId="0" xfId="7" applyNumberFormat="1" applyFont="1"/>
    <xf numFmtId="0" fontId="8" fillId="0" borderId="0" xfId="7" applyFont="1" applyAlignment="1">
      <alignment horizontal="left"/>
    </xf>
    <xf numFmtId="0" fontId="0" fillId="0" borderId="0" xfId="0" applyAlignment="1">
      <alignment wrapText="1"/>
    </xf>
    <xf numFmtId="0" fontId="20" fillId="0" borderId="7" xfId="7" applyFont="1" applyBorder="1" applyAlignment="1">
      <alignment vertical="center" wrapText="1"/>
    </xf>
    <xf numFmtId="0" fontId="20" fillId="0" borderId="5" xfId="7" applyFont="1" applyBorder="1" applyAlignment="1">
      <alignment vertical="center" wrapText="1"/>
    </xf>
    <xf numFmtId="0" fontId="20" fillId="0" borderId="10" xfId="7" applyFont="1" applyBorder="1" applyAlignment="1">
      <alignment vertical="center" wrapText="1"/>
    </xf>
    <xf numFmtId="0" fontId="20" fillId="0" borderId="53" xfId="7" applyFont="1" applyBorder="1" applyAlignment="1">
      <alignment horizontal="center" vertical="center" wrapText="1"/>
    </xf>
    <xf numFmtId="3" fontId="11" fillId="0" borderId="57" xfId="7" applyNumberFormat="1" applyFont="1" applyBorder="1" applyAlignment="1">
      <alignment horizontal="center" vertical="center"/>
    </xf>
    <xf numFmtId="0" fontId="22" fillId="0" borderId="0" xfId="7" applyFont="1" applyAlignment="1">
      <alignment horizontal="center"/>
    </xf>
    <xf numFmtId="3" fontId="11" fillId="0" borderId="4" xfId="7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3" xfId="7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2" xfId="7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45" xfId="7" applyNumberFormat="1" applyFont="1" applyBorder="1" applyAlignment="1">
      <alignment horizontal="center" vertical="center"/>
    </xf>
    <xf numFmtId="3" fontId="11" fillId="0" borderId="27" xfId="7" applyNumberFormat="1" applyFont="1" applyBorder="1" applyAlignment="1">
      <alignment horizontal="center" vertical="center"/>
    </xf>
    <xf numFmtId="3" fontId="11" fillId="0" borderId="7" xfId="7" applyNumberFormat="1" applyFont="1" applyBorder="1" applyAlignment="1">
      <alignment horizontal="center" vertical="center"/>
    </xf>
    <xf numFmtId="3" fontId="11" fillId="0" borderId="30" xfId="7" applyNumberFormat="1" applyFont="1" applyBorder="1" applyAlignment="1">
      <alignment horizontal="center" vertical="center"/>
    </xf>
    <xf numFmtId="3" fontId="11" fillId="0" borderId="37" xfId="7" applyNumberFormat="1" applyFont="1" applyBorder="1" applyAlignment="1">
      <alignment horizontal="center" vertical="center"/>
    </xf>
    <xf numFmtId="3" fontId="11" fillId="0" borderId="0" xfId="7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46" xfId="7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10" xfId="7" applyNumberFormat="1" applyFont="1" applyBorder="1" applyAlignment="1">
      <alignment horizontal="center" vertical="center"/>
    </xf>
    <xf numFmtId="0" fontId="8" fillId="2" borderId="0" xfId="7" applyFont="1" applyFill="1" applyAlignment="1">
      <alignment horizontal="center"/>
    </xf>
    <xf numFmtId="0" fontId="8" fillId="0" borderId="0" xfId="7" applyFont="1" applyAlignment="1">
      <alignment horizont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3" fontId="45" fillId="0" borderId="6" xfId="0" applyNumberFormat="1" applyFont="1" applyBorder="1" applyAlignment="1">
      <alignment horizontal="center" vertical="center"/>
    </xf>
    <xf numFmtId="167" fontId="45" fillId="0" borderId="33" xfId="0" applyNumberFormat="1" applyFont="1" applyBorder="1" applyAlignment="1">
      <alignment horizontal="center" vertical="center"/>
    </xf>
    <xf numFmtId="3" fontId="45" fillId="0" borderId="33" xfId="0" applyNumberFormat="1" applyFont="1" applyBorder="1" applyAlignment="1">
      <alignment horizontal="center" vertical="center"/>
    </xf>
    <xf numFmtId="3" fontId="45" fillId="0" borderId="4" xfId="0" applyNumberFormat="1" applyFont="1" applyBorder="1" applyAlignment="1">
      <alignment horizontal="center" vertical="center"/>
    </xf>
    <xf numFmtId="3" fontId="45" fillId="0" borderId="8" xfId="0" applyNumberFormat="1" applyFont="1" applyBorder="1" applyAlignment="1">
      <alignment horizontal="center" vertical="center"/>
    </xf>
    <xf numFmtId="3" fontId="45" fillId="0" borderId="18" xfId="0" applyNumberFormat="1" applyFont="1" applyBorder="1" applyAlignment="1">
      <alignment horizontal="center" vertical="center"/>
    </xf>
    <xf numFmtId="3" fontId="45" fillId="0" borderId="14" xfId="0" applyNumberFormat="1" applyFont="1" applyBorder="1" applyAlignment="1">
      <alignment horizontal="center" vertical="center"/>
    </xf>
    <xf numFmtId="3" fontId="45" fillId="0" borderId="9" xfId="0" applyNumberFormat="1" applyFont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  <xf numFmtId="0" fontId="44" fillId="0" borderId="0" xfId="7" applyFont="1" applyAlignment="1">
      <alignment horizontal="center" vertical="center"/>
    </xf>
    <xf numFmtId="0" fontId="8" fillId="0" borderId="0" xfId="8" applyFont="1" applyAlignment="1">
      <alignment vertical="center"/>
    </xf>
    <xf numFmtId="3" fontId="11" fillId="0" borderId="17" xfId="0" applyNumberFormat="1" applyFont="1" applyBorder="1" applyAlignment="1">
      <alignment horizontal="center" vertical="center"/>
    </xf>
    <xf numFmtId="0" fontId="18" fillId="0" borderId="44" xfId="7" applyFont="1" applyBorder="1" applyAlignment="1">
      <alignment horizontal="left" vertical="center" wrapText="1"/>
    </xf>
    <xf numFmtId="0" fontId="18" fillId="0" borderId="43" xfId="7" applyFont="1" applyBorder="1" applyAlignment="1">
      <alignment horizontal="left" vertical="center" wrapText="1"/>
    </xf>
    <xf numFmtId="3" fontId="11" fillId="0" borderId="40" xfId="7" applyNumberFormat="1" applyFont="1" applyBorder="1" applyAlignment="1">
      <alignment horizontal="center" vertical="center"/>
    </xf>
    <xf numFmtId="0" fontId="5" fillId="3" borderId="0" xfId="0" applyFont="1" applyFill="1"/>
    <xf numFmtId="0" fontId="5" fillId="0" borderId="0" xfId="0" applyFont="1"/>
    <xf numFmtId="3" fontId="11" fillId="0" borderId="35" xfId="0" applyNumberFormat="1" applyFont="1" applyBorder="1" applyAlignment="1">
      <alignment horizontal="center" vertical="center"/>
    </xf>
    <xf numFmtId="3" fontId="11" fillId="0" borderId="59" xfId="0" applyNumberFormat="1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center" vertical="center"/>
    </xf>
    <xf numFmtId="3" fontId="20" fillId="0" borderId="36" xfId="7" applyNumberFormat="1" applyFont="1" applyBorder="1" applyAlignment="1">
      <alignment horizontal="center" vertical="center" wrapText="1"/>
    </xf>
    <xf numFmtId="3" fontId="20" fillId="0" borderId="2" xfId="7" applyNumberFormat="1" applyFont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4" fontId="11" fillId="0" borderId="20" xfId="7" applyNumberFormat="1" applyFont="1" applyBorder="1" applyAlignment="1">
      <alignment horizontal="center" vertical="center" wrapText="1"/>
    </xf>
    <xf numFmtId="4" fontId="11" fillId="0" borderId="19" xfId="7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3" applyFont="1"/>
    <xf numFmtId="0" fontId="20" fillId="5" borderId="1" xfId="7" applyFont="1" applyFill="1" applyBorder="1" applyAlignment="1">
      <alignment horizontal="center" vertical="center"/>
    </xf>
    <xf numFmtId="0" fontId="20" fillId="5" borderId="47" xfId="7" applyFont="1" applyFill="1" applyBorder="1" applyAlignment="1">
      <alignment horizontal="center" vertical="center"/>
    </xf>
    <xf numFmtId="0" fontId="20" fillId="5" borderId="55" xfId="7" applyFont="1" applyFill="1" applyBorder="1" applyAlignment="1">
      <alignment horizontal="center" vertical="center"/>
    </xf>
    <xf numFmtId="0" fontId="51" fillId="0" borderId="0" xfId="11" applyFont="1" applyAlignment="1">
      <alignment vertical="center" wrapText="1"/>
    </xf>
    <xf numFmtId="0" fontId="17" fillId="0" borderId="0" xfId="8" applyFont="1" applyAlignment="1">
      <alignment vertical="center" wrapText="1"/>
    </xf>
    <xf numFmtId="0" fontId="51" fillId="0" borderId="0" xfId="0" applyFont="1" applyAlignment="1">
      <alignment horizontal="left" vertical="top" wrapText="1"/>
    </xf>
    <xf numFmtId="0" fontId="17" fillId="0" borderId="0" xfId="8" applyFont="1" applyAlignment="1">
      <alignment horizontal="left" vertical="center" wrapText="1"/>
    </xf>
    <xf numFmtId="2" fontId="8" fillId="0" borderId="0" xfId="7" applyNumberFormat="1" applyFont="1" applyAlignment="1">
      <alignment horizontal="right"/>
    </xf>
    <xf numFmtId="0" fontId="57" fillId="6" borderId="0" xfId="7" applyFont="1" applyFill="1" applyAlignment="1">
      <alignment vertical="center" wrapText="1"/>
    </xf>
    <xf numFmtId="0" fontId="14" fillId="0" borderId="0" xfId="7" applyFont="1" applyAlignment="1">
      <alignment vertical="center" wrapText="1"/>
    </xf>
    <xf numFmtId="0" fontId="6" fillId="0" borderId="0" xfId="0" applyFont="1" applyAlignment="1">
      <alignment horizontal="center"/>
    </xf>
    <xf numFmtId="0" fontId="64" fillId="0" borderId="0" xfId="0" applyFont="1"/>
    <xf numFmtId="0" fontId="66" fillId="0" borderId="0" xfId="7" applyFont="1"/>
    <xf numFmtId="0" fontId="68" fillId="0" borderId="0" xfId="0" applyFont="1"/>
    <xf numFmtId="0" fontId="70" fillId="0" borderId="0" xfId="8" applyFont="1" applyAlignment="1">
      <alignment horizontal="center" vertical="center"/>
    </xf>
    <xf numFmtId="0" fontId="35" fillId="0" borderId="0" xfId="8" applyFont="1"/>
    <xf numFmtId="0" fontId="73" fillId="0" borderId="0" xfId="0" applyFont="1" applyAlignment="1">
      <alignment vertical="center"/>
    </xf>
    <xf numFmtId="0" fontId="64" fillId="0" borderId="0" xfId="7" applyFont="1" applyAlignment="1">
      <alignment vertical="center"/>
    </xf>
    <xf numFmtId="0" fontId="76" fillId="0" borderId="0" xfId="7" applyFont="1"/>
    <xf numFmtId="0" fontId="77" fillId="0" borderId="0" xfId="7" applyFont="1"/>
    <xf numFmtId="0" fontId="13" fillId="0" borderId="0" xfId="7" applyFont="1" applyAlignment="1">
      <alignment wrapText="1"/>
    </xf>
    <xf numFmtId="0" fontId="20" fillId="0" borderId="18" xfId="7" applyFont="1" applyBorder="1" applyAlignment="1">
      <alignment vertical="center" wrapText="1"/>
    </xf>
    <xf numFmtId="3" fontId="11" fillId="0" borderId="18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/>
    </xf>
    <xf numFmtId="167" fontId="45" fillId="0" borderId="19" xfId="0" applyNumberFormat="1" applyFont="1" applyBorder="1" applyAlignment="1">
      <alignment horizontal="center" vertical="center"/>
    </xf>
    <xf numFmtId="167" fontId="45" fillId="0" borderId="18" xfId="0" applyNumberFormat="1" applyFont="1" applyBorder="1" applyAlignment="1">
      <alignment horizontal="center" vertical="center"/>
    </xf>
    <xf numFmtId="3" fontId="20" fillId="0" borderId="29" xfId="7" applyNumberFormat="1" applyFont="1" applyBorder="1" applyAlignment="1">
      <alignment horizontal="center" vertical="center" wrapText="1"/>
    </xf>
    <xf numFmtId="3" fontId="20" fillId="0" borderId="3" xfId="7" applyNumberFormat="1" applyFont="1" applyBorder="1" applyAlignment="1">
      <alignment horizontal="center" vertical="center" wrapText="1"/>
    </xf>
    <xf numFmtId="4" fontId="11" fillId="0" borderId="9" xfId="7" applyNumberFormat="1" applyFont="1" applyBorder="1" applyAlignment="1">
      <alignment horizontal="center" vertical="center" wrapText="1"/>
    </xf>
    <xf numFmtId="4" fontId="11" fillId="0" borderId="13" xfId="7" applyNumberFormat="1" applyFont="1" applyBorder="1" applyAlignment="1">
      <alignment horizontal="center" vertical="center" wrapText="1"/>
    </xf>
    <xf numFmtId="3" fontId="11" fillId="0" borderId="18" xfId="7" applyNumberFormat="1" applyFont="1" applyBorder="1" applyAlignment="1">
      <alignment horizontal="center" vertical="center" wrapText="1"/>
    </xf>
    <xf numFmtId="4" fontId="11" fillId="0" borderId="18" xfId="7" applyNumberFormat="1" applyFont="1" applyBorder="1" applyAlignment="1">
      <alignment horizontal="center" vertical="center" wrapText="1"/>
    </xf>
    <xf numFmtId="4" fontId="11" fillId="0" borderId="14" xfId="7" applyNumberFormat="1" applyFont="1" applyBorder="1" applyAlignment="1">
      <alignment horizontal="center" vertical="center" wrapText="1"/>
    </xf>
    <xf numFmtId="3" fontId="11" fillId="0" borderId="13" xfId="7" applyNumberFormat="1" applyFont="1" applyBorder="1" applyAlignment="1">
      <alignment horizontal="center" vertical="center" wrapText="1"/>
    </xf>
    <xf numFmtId="4" fontId="11" fillId="0" borderId="3" xfId="7" applyNumberFormat="1" applyFont="1" applyBorder="1" applyAlignment="1">
      <alignment horizontal="center" vertical="center" wrapText="1"/>
    </xf>
    <xf numFmtId="3" fontId="11" fillId="0" borderId="59" xfId="7" applyNumberFormat="1" applyFont="1" applyBorder="1" applyAlignment="1">
      <alignment horizontal="center" vertical="center" wrapText="1"/>
    </xf>
    <xf numFmtId="3" fontId="11" fillId="0" borderId="48" xfId="7" applyNumberFormat="1" applyFont="1" applyBorder="1" applyAlignment="1">
      <alignment horizontal="center" vertical="center" wrapText="1"/>
    </xf>
    <xf numFmtId="3" fontId="47" fillId="3" borderId="18" xfId="9" applyNumberFormat="1" applyFont="1" applyFill="1" applyBorder="1" applyAlignment="1" applyProtection="1">
      <alignment horizontal="center" vertical="center"/>
    </xf>
    <xf numFmtId="0" fontId="47" fillId="3" borderId="18" xfId="9" applyNumberFormat="1" applyFont="1" applyFill="1" applyBorder="1" applyAlignment="1" applyProtection="1">
      <alignment horizontal="center" vertical="center"/>
    </xf>
    <xf numFmtId="0" fontId="85" fillId="0" borderId="0" xfId="19" applyFont="1" applyAlignment="1" applyProtection="1">
      <alignment wrapText="1"/>
      <protection locked="0"/>
    </xf>
    <xf numFmtId="0" fontId="85" fillId="0" borderId="0" xfId="19" applyFont="1"/>
    <xf numFmtId="0" fontId="54" fillId="0" borderId="0" xfId="19" applyFont="1" applyAlignment="1" applyProtection="1">
      <alignment vertical="center" wrapText="1"/>
      <protection locked="0"/>
    </xf>
    <xf numFmtId="0" fontId="54" fillId="0" borderId="0" xfId="19" applyFont="1" applyAlignment="1">
      <alignment vertical="center"/>
    </xf>
    <xf numFmtId="0" fontId="55" fillId="0" borderId="0" xfId="19" applyFont="1" applyAlignment="1">
      <alignment vertical="center"/>
    </xf>
    <xf numFmtId="0" fontId="46" fillId="4" borderId="18" xfId="19" applyFont="1" applyFill="1" applyBorder="1" applyAlignment="1">
      <alignment horizontal="left" vertical="center" wrapText="1"/>
    </xf>
    <xf numFmtId="168" fontId="46" fillId="3" borderId="18" xfId="20" applyNumberFormat="1" applyFont="1" applyFill="1" applyBorder="1" applyAlignment="1" applyProtection="1">
      <alignment horizontal="center" vertical="center" wrapText="1"/>
    </xf>
    <xf numFmtId="0" fontId="46" fillId="3" borderId="18" xfId="19" applyFont="1" applyFill="1" applyBorder="1" applyAlignment="1">
      <alignment horizontal="left" vertical="center" wrapText="1"/>
    </xf>
    <xf numFmtId="0" fontId="46" fillId="3" borderId="18" xfId="19" applyFont="1" applyFill="1" applyBorder="1" applyAlignment="1">
      <alignment horizontal="center" vertical="center" wrapText="1"/>
    </xf>
    <xf numFmtId="3" fontId="46" fillId="3" borderId="18" xfId="19" applyNumberFormat="1" applyFont="1" applyFill="1" applyBorder="1" applyAlignment="1">
      <alignment horizontal="center" vertical="center" wrapText="1"/>
    </xf>
    <xf numFmtId="2" fontId="46" fillId="3" borderId="18" xfId="19" applyNumberFormat="1" applyFont="1" applyFill="1" applyBorder="1" applyAlignment="1">
      <alignment horizontal="center" vertical="center" wrapText="1"/>
    </xf>
    <xf numFmtId="0" fontId="1" fillId="0" borderId="0" xfId="19" applyAlignment="1" applyProtection="1">
      <alignment wrapText="1"/>
      <protection locked="0"/>
    </xf>
    <xf numFmtId="0" fontId="1" fillId="0" borderId="0" xfId="19"/>
    <xf numFmtId="0" fontId="52" fillId="0" borderId="0" xfId="19" applyFont="1"/>
    <xf numFmtId="0" fontId="52" fillId="6" borderId="0" xfId="19" applyFont="1" applyFill="1" applyAlignment="1">
      <alignment vertical="center"/>
    </xf>
    <xf numFmtId="0" fontId="47" fillId="3" borderId="18" xfId="19" applyFont="1" applyFill="1" applyBorder="1" applyAlignment="1">
      <alignment horizontal="left" vertical="center" wrapText="1"/>
    </xf>
    <xf numFmtId="0" fontId="47" fillId="3" borderId="18" xfId="19" applyFont="1" applyFill="1" applyBorder="1" applyAlignment="1">
      <alignment horizontal="center" vertical="center" wrapText="1"/>
    </xf>
    <xf numFmtId="3" fontId="47" fillId="3" borderId="18" xfId="19" applyNumberFormat="1" applyFont="1" applyFill="1" applyBorder="1" applyAlignment="1">
      <alignment horizontal="center" vertical="center"/>
    </xf>
    <xf numFmtId="2" fontId="47" fillId="3" borderId="18" xfId="19" applyNumberFormat="1" applyFont="1" applyFill="1" applyBorder="1" applyAlignment="1">
      <alignment horizontal="center" vertical="center"/>
    </xf>
    <xf numFmtId="0" fontId="57" fillId="6" borderId="0" xfId="19" applyFont="1" applyFill="1" applyAlignment="1">
      <alignment horizontal="left" vertical="center" wrapText="1"/>
    </xf>
    <xf numFmtId="0" fontId="52" fillId="6" borderId="0" xfId="19" applyFont="1" applyFill="1"/>
    <xf numFmtId="0" fontId="59" fillId="6" borderId="0" xfId="19" applyFont="1" applyFill="1" applyAlignment="1">
      <alignment vertical="center"/>
    </xf>
    <xf numFmtId="0" fontId="47" fillId="3" borderId="18" xfId="19" applyFont="1" applyFill="1" applyBorder="1" applyAlignment="1">
      <alignment horizontal="center" vertical="center"/>
    </xf>
    <xf numFmtId="0" fontId="90" fillId="0" borderId="0" xfId="19" applyFont="1" applyAlignment="1">
      <alignment horizontal="center" vertical="center" wrapText="1"/>
    </xf>
    <xf numFmtId="3" fontId="58" fillId="3" borderId="0" xfId="20" applyNumberFormat="1" applyFont="1" applyFill="1" applyBorder="1" applyAlignment="1" applyProtection="1">
      <alignment horizontal="center" vertical="center" wrapText="1"/>
    </xf>
    <xf numFmtId="0" fontId="58" fillId="3" borderId="0" xfId="19" applyFont="1" applyFill="1" applyAlignment="1">
      <alignment horizontal="left" vertical="center" wrapText="1"/>
    </xf>
    <xf numFmtId="0" fontId="58" fillId="3" borderId="0" xfId="19" applyFont="1" applyFill="1" applyAlignment="1">
      <alignment horizontal="center" vertical="center" wrapText="1"/>
    </xf>
    <xf numFmtId="3" fontId="58" fillId="3" borderId="0" xfId="19" applyNumberFormat="1" applyFont="1" applyFill="1" applyAlignment="1">
      <alignment horizontal="center" vertical="center"/>
    </xf>
    <xf numFmtId="2" fontId="58" fillId="3" borderId="0" xfId="19" applyNumberFormat="1" applyFont="1" applyFill="1" applyAlignment="1">
      <alignment horizontal="center" vertical="center"/>
    </xf>
    <xf numFmtId="0" fontId="86" fillId="0" borderId="0" xfId="19" applyFont="1" applyAlignment="1">
      <alignment vertical="center"/>
    </xf>
    <xf numFmtId="0" fontId="56" fillId="4" borderId="18" xfId="19" applyFont="1" applyFill="1" applyBorder="1" applyAlignment="1">
      <alignment horizontal="left" vertical="center" wrapText="1"/>
    </xf>
    <xf numFmtId="168" fontId="56" fillId="3" borderId="18" xfId="20" applyNumberFormat="1" applyFont="1" applyFill="1" applyBorder="1" applyAlignment="1" applyProtection="1">
      <alignment horizontal="center" vertical="center" wrapText="1"/>
    </xf>
    <xf numFmtId="0" fontId="56" fillId="3" borderId="18" xfId="19" applyFont="1" applyFill="1" applyBorder="1" applyAlignment="1">
      <alignment horizontal="left" vertical="center" wrapText="1"/>
    </xf>
    <xf numFmtId="0" fontId="56" fillId="3" borderId="18" xfId="19" applyFont="1" applyFill="1" applyBorder="1" applyAlignment="1">
      <alignment horizontal="center" vertical="center" wrapText="1"/>
    </xf>
    <xf numFmtId="3" fontId="56" fillId="3" borderId="18" xfId="19" applyNumberFormat="1" applyFont="1" applyFill="1" applyBorder="1" applyAlignment="1">
      <alignment horizontal="center" vertical="center" wrapText="1"/>
    </xf>
    <xf numFmtId="2" fontId="56" fillId="3" borderId="18" xfId="19" applyNumberFormat="1" applyFont="1" applyFill="1" applyBorder="1" applyAlignment="1">
      <alignment horizontal="center" vertical="center" wrapText="1"/>
    </xf>
    <xf numFmtId="169" fontId="58" fillId="3" borderId="0" xfId="20" applyNumberFormat="1" applyFont="1" applyFill="1" applyBorder="1" applyAlignment="1" applyProtection="1">
      <alignment horizontal="center" vertical="center" wrapText="1"/>
    </xf>
    <xf numFmtId="0" fontId="90" fillId="0" borderId="0" xfId="19" applyFont="1" applyAlignment="1">
      <alignment horizontal="left" vertical="center" wrapText="1"/>
    </xf>
    <xf numFmtId="0" fontId="52" fillId="0" borderId="0" xfId="19" applyFont="1" applyAlignment="1">
      <alignment wrapText="1"/>
    </xf>
    <xf numFmtId="0" fontId="60" fillId="0" borderId="0" xfId="19" applyFont="1" applyAlignment="1" applyProtection="1">
      <alignment wrapText="1"/>
      <protection locked="0"/>
    </xf>
    <xf numFmtId="0" fontId="61" fillId="0" borderId="0" xfId="19" applyFont="1"/>
    <xf numFmtId="0" fontId="60" fillId="0" borderId="0" xfId="19" applyFont="1"/>
    <xf numFmtId="0" fontId="88" fillId="0" borderId="0" xfId="19" applyFont="1" applyAlignment="1">
      <alignment horizontal="left"/>
    </xf>
    <xf numFmtId="168" fontId="0" fillId="0" borderId="0" xfId="20" applyNumberFormat="1" applyFont="1" applyAlignment="1">
      <alignment horizontal="center" vertical="center"/>
    </xf>
    <xf numFmtId="0" fontId="1" fillId="0" borderId="0" xfId="19" applyAlignment="1">
      <alignment horizontal="center" vertical="center"/>
    </xf>
    <xf numFmtId="3" fontId="1" fillId="0" borderId="0" xfId="19" applyNumberFormat="1" applyAlignment="1">
      <alignment horizontal="center" vertical="center"/>
    </xf>
    <xf numFmtId="2" fontId="1" fillId="0" borderId="0" xfId="19" applyNumberFormat="1" applyAlignment="1">
      <alignment horizontal="center" vertical="center"/>
    </xf>
    <xf numFmtId="168" fontId="0" fillId="3" borderId="0" xfId="20" applyNumberFormat="1" applyFont="1" applyFill="1" applyAlignment="1">
      <alignment horizontal="center" vertical="center"/>
    </xf>
    <xf numFmtId="0" fontId="1" fillId="3" borderId="0" xfId="19" applyFill="1" applyAlignment="1">
      <alignment horizontal="left"/>
    </xf>
    <xf numFmtId="0" fontId="1" fillId="3" borderId="0" xfId="19" applyFill="1" applyAlignment="1">
      <alignment horizontal="center" vertical="center"/>
    </xf>
    <xf numFmtId="3" fontId="1" fillId="3" borderId="0" xfId="19" applyNumberFormat="1" applyFill="1" applyAlignment="1">
      <alignment horizontal="center" vertical="center"/>
    </xf>
    <xf numFmtId="2" fontId="1" fillId="3" borderId="0" xfId="19" applyNumberFormat="1" applyFill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0" fontId="18" fillId="0" borderId="0" xfId="4" applyFont="1" applyAlignment="1">
      <alignment horizontal="right" wrapText="1"/>
    </xf>
    <xf numFmtId="0" fontId="18" fillId="0" borderId="65" xfId="4" applyFont="1" applyBorder="1" applyAlignment="1"/>
    <xf numFmtId="3" fontId="18" fillId="0" borderId="65" xfId="4" applyNumberFormat="1" applyFont="1" applyBorder="1" applyAlignment="1">
      <alignment horizontal="right"/>
    </xf>
    <xf numFmtId="0" fontId="18" fillId="0" borderId="0" xfId="4" applyFont="1" applyAlignment="1"/>
    <xf numFmtId="0" fontId="18" fillId="0" borderId="0" xfId="4" applyFont="1" applyAlignment="1">
      <alignment horizontal="left" indent="1"/>
    </xf>
    <xf numFmtId="3" fontId="18" fillId="0" borderId="0" xfId="4" applyNumberFormat="1" applyFont="1" applyAlignment="1">
      <alignment horizontal="right"/>
    </xf>
    <xf numFmtId="0" fontId="16" fillId="0" borderId="0" xfId="4" applyFont="1" applyAlignment="1">
      <alignment vertical="top" wrapText="1"/>
    </xf>
    <xf numFmtId="0" fontId="18" fillId="0" borderId="0" xfId="4" applyFont="1" applyAlignment="1">
      <alignment horizontal="left" indent="2"/>
    </xf>
    <xf numFmtId="3" fontId="16" fillId="0" borderId="0" xfId="4" applyNumberFormat="1" applyFont="1" applyAlignment="1">
      <alignment horizontal="right"/>
    </xf>
    <xf numFmtId="0" fontId="18" fillId="0" borderId="0" xfId="4" applyFont="1" applyAlignment="1">
      <alignment vertical="center" wrapText="1"/>
    </xf>
    <xf numFmtId="0" fontId="18" fillId="0" borderId="0" xfId="4" applyFont="1">
      <alignment wrapText="1"/>
    </xf>
    <xf numFmtId="0" fontId="16" fillId="0" borderId="0" xfId="4" applyFont="1" applyAlignment="1">
      <alignment vertical="top"/>
    </xf>
    <xf numFmtId="0" fontId="18" fillId="0" borderId="0" xfId="4" applyFont="1" applyAlignment="1">
      <alignment horizontal="left" wrapText="1" indent="2"/>
    </xf>
    <xf numFmtId="3" fontId="16" fillId="0" borderId="0" xfId="15" applyNumberFormat="1" applyFont="1" applyBorder="1" applyProtection="1"/>
    <xf numFmtId="0" fontId="18" fillId="0" borderId="58" xfId="4" applyFont="1" applyBorder="1" applyAlignment="1"/>
    <xf numFmtId="172" fontId="18" fillId="0" borderId="58" xfId="4" applyNumberFormat="1" applyFont="1" applyBorder="1" applyAlignment="1">
      <alignment horizontal="right"/>
    </xf>
    <xf numFmtId="0" fontId="93" fillId="0" borderId="0" xfId="4" applyFont="1" applyAlignment="1"/>
    <xf numFmtId="0" fontId="94" fillId="0" borderId="0" xfId="4" applyFont="1" applyAlignment="1"/>
    <xf numFmtId="172" fontId="18" fillId="0" borderId="0" xfId="4" applyNumberFormat="1" applyFont="1" applyAlignment="1">
      <alignment horizontal="right"/>
    </xf>
    <xf numFmtId="0" fontId="93" fillId="0" borderId="0" xfId="4" applyFont="1" applyAlignment="1">
      <alignment horizontal="left"/>
    </xf>
    <xf numFmtId="0" fontId="50" fillId="0" borderId="0" xfId="4" applyFont="1" applyAlignment="1"/>
    <xf numFmtId="0" fontId="94" fillId="0" borderId="0" xfId="4" applyFont="1" applyAlignment="1">
      <alignment horizontal="left"/>
    </xf>
    <xf numFmtId="0" fontId="24" fillId="0" borderId="0" xfId="4" applyFont="1" applyAlignment="1"/>
    <xf numFmtId="0" fontId="57" fillId="7" borderId="0" xfId="8" applyFont="1" applyFill="1" applyAlignment="1">
      <alignment horizontal="center" vertical="center"/>
    </xf>
    <xf numFmtId="0" fontId="67" fillId="7" borderId="0" xfId="8" applyFont="1" applyFill="1" applyAlignment="1">
      <alignment horizontal="center" vertical="center"/>
    </xf>
    <xf numFmtId="0" fontId="17" fillId="7" borderId="0" xfId="8" applyFont="1" applyFill="1" applyAlignment="1">
      <alignment horizontal="center"/>
    </xf>
    <xf numFmtId="0" fontId="8" fillId="7" borderId="0" xfId="8" applyFont="1" applyFill="1" applyAlignment="1">
      <alignment horizontal="center" vertical="top"/>
    </xf>
    <xf numFmtId="0" fontId="20" fillId="7" borderId="0" xfId="8" applyFont="1" applyFill="1" applyAlignment="1">
      <alignment vertical="center"/>
    </xf>
    <xf numFmtId="0" fontId="8" fillId="7" borderId="0" xfId="8" applyFont="1" applyFill="1" applyAlignment="1">
      <alignment vertical="center"/>
    </xf>
    <xf numFmtId="0" fontId="17" fillId="7" borderId="0" xfId="8" applyFont="1" applyFill="1" applyAlignment="1">
      <alignment vertical="center"/>
    </xf>
    <xf numFmtId="0" fontId="17" fillId="7" borderId="0" xfId="0" applyFont="1" applyFill="1" applyAlignment="1">
      <alignment vertical="center"/>
    </xf>
    <xf numFmtId="0" fontId="41" fillId="7" borderId="0" xfId="0" applyFont="1" applyFill="1" applyAlignment="1">
      <alignment horizontal="center" vertical="center"/>
    </xf>
    <xf numFmtId="0" fontId="41" fillId="7" borderId="0" xfId="8" applyFont="1" applyFill="1" applyAlignment="1">
      <alignment horizontal="center" vertical="center"/>
    </xf>
    <xf numFmtId="0" fontId="41" fillId="7" borderId="0" xfId="8" applyFont="1" applyFill="1" applyAlignment="1">
      <alignment horizontal="center" vertical="center" wrapText="1"/>
    </xf>
    <xf numFmtId="0" fontId="8" fillId="7" borderId="0" xfId="8" applyFont="1" applyFill="1" applyAlignment="1">
      <alignment horizontal="left" vertical="center" wrapText="1"/>
    </xf>
    <xf numFmtId="0" fontId="57" fillId="7" borderId="0" xfId="3" applyFont="1" applyFill="1" applyAlignment="1">
      <alignment vertical="center"/>
    </xf>
    <xf numFmtId="0" fontId="67" fillId="7" borderId="0" xfId="3" applyFont="1" applyFill="1" applyAlignment="1">
      <alignment horizontal="right" vertical="center"/>
    </xf>
    <xf numFmtId="0" fontId="8" fillId="7" borderId="0" xfId="3" applyFill="1"/>
    <xf numFmtId="0" fontId="11" fillId="7" borderId="0" xfId="3" applyFont="1" applyFill="1"/>
    <xf numFmtId="0" fontId="17" fillId="7" borderId="0" xfId="3" applyFont="1" applyFill="1"/>
    <xf numFmtId="0" fontId="8" fillId="7" borderId="0" xfId="3" applyFill="1" applyAlignment="1">
      <alignment horizontal="justify" vertical="top"/>
    </xf>
    <xf numFmtId="0" fontId="62" fillId="7" borderId="0" xfId="0" applyFont="1" applyFill="1" applyAlignment="1">
      <alignment vertical="center"/>
    </xf>
    <xf numFmtId="0" fontId="66" fillId="7" borderId="0" xfId="7" applyFont="1" applyFill="1"/>
    <xf numFmtId="0" fontId="18" fillId="7" borderId="4" xfId="7" applyFont="1" applyFill="1" applyBorder="1" applyAlignment="1">
      <alignment horizontal="left" vertical="center" wrapText="1"/>
    </xf>
    <xf numFmtId="3" fontId="20" fillId="7" borderId="7" xfId="7" applyNumberFormat="1" applyFont="1" applyFill="1" applyBorder="1" applyAlignment="1">
      <alignment horizontal="center" vertical="center"/>
    </xf>
    <xf numFmtId="3" fontId="20" fillId="7" borderId="40" xfId="7" applyNumberFormat="1" applyFont="1" applyFill="1" applyBorder="1" applyAlignment="1">
      <alignment horizontal="center" vertical="center"/>
    </xf>
    <xf numFmtId="0" fontId="18" fillId="7" borderId="3" xfId="7" applyFont="1" applyFill="1" applyBorder="1" applyAlignment="1">
      <alignment horizontal="left" vertical="center" wrapText="1"/>
    </xf>
    <xf numFmtId="3" fontId="20" fillId="7" borderId="10" xfId="7" applyNumberFormat="1" applyFont="1" applyFill="1" applyBorder="1" applyAlignment="1">
      <alignment horizontal="center" vertical="center"/>
    </xf>
    <xf numFmtId="3" fontId="20" fillId="7" borderId="44" xfId="7" applyNumberFormat="1" applyFont="1" applyFill="1" applyBorder="1" applyAlignment="1">
      <alignment horizontal="center" vertical="center"/>
    </xf>
    <xf numFmtId="0" fontId="72" fillId="7" borderId="0" xfId="0" applyFont="1" applyFill="1" applyAlignment="1">
      <alignment horizontal="center" vertical="center" wrapText="1"/>
    </xf>
    <xf numFmtId="2" fontId="67" fillId="7" borderId="19" xfId="0" applyNumberFormat="1" applyFont="1" applyFill="1" applyBorder="1" applyAlignment="1">
      <alignment horizontal="center" vertical="top" wrapText="1"/>
    </xf>
    <xf numFmtId="3" fontId="79" fillId="7" borderId="13" xfId="0" applyNumberFormat="1" applyFont="1" applyFill="1" applyBorder="1" applyAlignment="1">
      <alignment horizontal="center" vertical="center"/>
    </xf>
    <xf numFmtId="4" fontId="79" fillId="7" borderId="13" xfId="0" applyNumberFormat="1" applyFont="1" applyFill="1" applyBorder="1" applyAlignment="1">
      <alignment horizontal="center" vertical="center"/>
    </xf>
    <xf numFmtId="3" fontId="79" fillId="7" borderId="3" xfId="0" applyNumberFormat="1" applyFont="1" applyFill="1" applyBorder="1" applyAlignment="1">
      <alignment horizontal="center" vertical="center"/>
    </xf>
    <xf numFmtId="0" fontId="74" fillId="7" borderId="0" xfId="0" applyFont="1" applyFill="1" applyAlignment="1">
      <alignment horizontal="center" vertical="center" wrapText="1"/>
    </xf>
    <xf numFmtId="2" fontId="79" fillId="7" borderId="26" xfId="7" applyNumberFormat="1" applyFont="1" applyFill="1" applyBorder="1" applyAlignment="1">
      <alignment vertical="center" wrapText="1"/>
    </xf>
    <xf numFmtId="2" fontId="79" fillId="7" borderId="25" xfId="7" applyNumberFormat="1" applyFont="1" applyFill="1" applyBorder="1" applyAlignment="1">
      <alignment horizontal="center" vertical="center" wrapText="1"/>
    </xf>
    <xf numFmtId="2" fontId="74" fillId="7" borderId="30" xfId="7" applyNumberFormat="1" applyFont="1" applyFill="1" applyBorder="1" applyAlignment="1">
      <alignment horizontal="center" vertical="top" wrapText="1"/>
    </xf>
    <xf numFmtId="3" fontId="82" fillId="7" borderId="11" xfId="7" applyNumberFormat="1" applyFont="1" applyFill="1" applyBorder="1" applyAlignment="1">
      <alignment horizontal="center" vertical="center"/>
    </xf>
    <xf numFmtId="4" fontId="82" fillId="7" borderId="12" xfId="7" applyNumberFormat="1" applyFont="1" applyFill="1" applyBorder="1" applyAlignment="1">
      <alignment horizontal="center" vertical="center"/>
    </xf>
    <xf numFmtId="3" fontId="82" fillId="7" borderId="12" xfId="7" applyNumberFormat="1" applyFont="1" applyFill="1" applyBorder="1" applyAlignment="1">
      <alignment horizontal="center" vertical="center"/>
    </xf>
    <xf numFmtId="3" fontId="82" fillId="7" borderId="1" xfId="7" applyNumberFormat="1" applyFont="1" applyFill="1" applyBorder="1" applyAlignment="1">
      <alignment horizontal="center" vertical="center"/>
    </xf>
    <xf numFmtId="0" fontId="10" fillId="8" borderId="9" xfId="7" applyFont="1" applyFill="1" applyBorder="1" applyAlignment="1">
      <alignment horizontal="center" vertical="center" wrapText="1"/>
    </xf>
    <xf numFmtId="0" fontId="10" fillId="8" borderId="13" xfId="7" applyFont="1" applyFill="1" applyBorder="1" applyAlignment="1">
      <alignment horizontal="center" vertical="center" wrapText="1"/>
    </xf>
    <xf numFmtId="0" fontId="10" fillId="8" borderId="3" xfId="7" applyFont="1" applyFill="1" applyBorder="1" applyAlignment="1">
      <alignment horizontal="center" vertical="center" wrapText="1"/>
    </xf>
    <xf numFmtId="0" fontId="28" fillId="8" borderId="59" xfId="0" applyFont="1" applyFill="1" applyBorder="1" applyAlignment="1">
      <alignment horizontal="center" vertical="center" wrapText="1"/>
    </xf>
    <xf numFmtId="0" fontId="28" fillId="8" borderId="18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17" fillId="8" borderId="59" xfId="7" applyFont="1" applyFill="1" applyBorder="1" applyAlignment="1">
      <alignment horizontal="center" vertical="center"/>
    </xf>
    <xf numFmtId="0" fontId="17" fillId="8" borderId="18" xfId="7" applyFont="1" applyFill="1" applyBorder="1" applyAlignment="1">
      <alignment horizontal="center" vertical="center"/>
    </xf>
    <xf numFmtId="0" fontId="17" fillId="8" borderId="14" xfId="7" applyFont="1" applyFill="1" applyBorder="1" applyAlignment="1">
      <alignment horizontal="center" vertical="center"/>
    </xf>
    <xf numFmtId="0" fontId="75" fillId="7" borderId="0" xfId="0" applyFont="1" applyFill="1" applyAlignment="1">
      <alignment horizontal="center" vertical="center" wrapText="1"/>
    </xf>
    <xf numFmtId="0" fontId="75" fillId="7" borderId="0" xfId="0" applyFont="1" applyFill="1" applyAlignment="1">
      <alignment vertical="center" wrapText="1"/>
    </xf>
    <xf numFmtId="0" fontId="75" fillId="7" borderId="0" xfId="0" applyFont="1" applyFill="1" applyAlignment="1">
      <alignment horizontal="right" vertical="center" wrapText="1"/>
    </xf>
    <xf numFmtId="3" fontId="57" fillId="7" borderId="57" xfId="7" applyNumberFormat="1" applyFont="1" applyFill="1" applyBorder="1" applyAlignment="1">
      <alignment horizontal="center" vertical="center"/>
    </xf>
    <xf numFmtId="4" fontId="57" fillId="7" borderId="57" xfId="7" applyNumberFormat="1" applyFont="1" applyFill="1" applyBorder="1" applyAlignment="1">
      <alignment horizontal="center" vertical="center"/>
    </xf>
    <xf numFmtId="4" fontId="57" fillId="7" borderId="45" xfId="7" applyNumberFormat="1" applyFont="1" applyFill="1" applyBorder="1" applyAlignment="1">
      <alignment horizontal="center" vertical="center"/>
    </xf>
    <xf numFmtId="3" fontId="20" fillId="7" borderId="62" xfId="7" applyNumberFormat="1" applyFont="1" applyFill="1" applyBorder="1" applyAlignment="1">
      <alignment horizontal="center" vertical="center"/>
    </xf>
    <xf numFmtId="3" fontId="20" fillId="7" borderId="57" xfId="7" applyNumberFormat="1" applyFont="1" applyFill="1" applyBorder="1" applyAlignment="1">
      <alignment horizontal="center" vertical="center"/>
    </xf>
    <xf numFmtId="3" fontId="20" fillId="7" borderId="30" xfId="7" applyNumberFormat="1" applyFont="1" applyFill="1" applyBorder="1" applyAlignment="1">
      <alignment horizontal="center" vertical="center"/>
    </xf>
    <xf numFmtId="3" fontId="20" fillId="7" borderId="53" xfId="7" applyNumberFormat="1" applyFont="1" applyFill="1" applyBorder="1" applyAlignment="1">
      <alignment horizontal="center" vertical="center"/>
    </xf>
    <xf numFmtId="3" fontId="20" fillId="7" borderId="45" xfId="7" applyNumberFormat="1" applyFont="1" applyFill="1" applyBorder="1" applyAlignment="1">
      <alignment horizontal="center" vertical="center" wrapText="1"/>
    </xf>
    <xf numFmtId="4" fontId="20" fillId="7" borderId="53" xfId="7" applyNumberFormat="1" applyFont="1" applyFill="1" applyBorder="1" applyAlignment="1">
      <alignment horizontal="center" vertical="center" wrapText="1"/>
    </xf>
    <xf numFmtId="4" fontId="20" fillId="7" borderId="57" xfId="7" applyNumberFormat="1" applyFont="1" applyFill="1" applyBorder="1" applyAlignment="1">
      <alignment horizontal="center" vertical="center" wrapText="1"/>
    </xf>
    <xf numFmtId="4" fontId="20" fillId="7" borderId="45" xfId="7" applyNumberFormat="1" applyFont="1" applyFill="1" applyBorder="1" applyAlignment="1">
      <alignment horizontal="center" vertical="center"/>
    </xf>
    <xf numFmtId="0" fontId="17" fillId="8" borderId="13" xfId="7" applyFont="1" applyFill="1" applyBorder="1" applyAlignment="1">
      <alignment horizontal="center" vertical="center" wrapText="1"/>
    </xf>
    <xf numFmtId="0" fontId="17" fillId="8" borderId="29" xfId="7" applyFont="1" applyFill="1" applyBorder="1" applyAlignment="1">
      <alignment horizontal="center" vertical="center" wrapText="1"/>
    </xf>
    <xf numFmtId="0" fontId="17" fillId="8" borderId="9" xfId="7" applyFont="1" applyFill="1" applyBorder="1" applyAlignment="1">
      <alignment horizontal="center" vertical="center" wrapText="1"/>
    </xf>
    <xf numFmtId="0" fontId="17" fillId="8" borderId="3" xfId="7" applyFont="1" applyFill="1" applyBorder="1" applyAlignment="1">
      <alignment horizontal="center" vertical="center" wrapText="1"/>
    </xf>
    <xf numFmtId="0" fontId="87" fillId="7" borderId="18" xfId="19" applyFont="1" applyFill="1" applyBorder="1" applyAlignment="1">
      <alignment vertical="top" wrapText="1"/>
    </xf>
    <xf numFmtId="169" fontId="87" fillId="7" borderId="59" xfId="20" applyNumberFormat="1" applyFont="1" applyFill="1" applyBorder="1" applyAlignment="1" applyProtection="1">
      <alignment vertical="center" wrapText="1"/>
    </xf>
    <xf numFmtId="169" fontId="87" fillId="7" borderId="64" xfId="20" applyNumberFormat="1" applyFont="1" applyFill="1" applyBorder="1" applyAlignment="1" applyProtection="1">
      <alignment vertical="center" wrapText="1"/>
    </xf>
    <xf numFmtId="3" fontId="87" fillId="7" borderId="59" xfId="20" applyNumberFormat="1" applyFont="1" applyFill="1" applyBorder="1" applyAlignment="1" applyProtection="1">
      <alignment vertical="center" wrapText="1"/>
    </xf>
    <xf numFmtId="2" fontId="87" fillId="7" borderId="18" xfId="19" applyNumberFormat="1" applyFont="1" applyFill="1" applyBorder="1" applyAlignment="1">
      <alignment horizontal="center" vertical="center"/>
    </xf>
    <xf numFmtId="0" fontId="62" fillId="7" borderId="0" xfId="7" applyFont="1" applyFill="1" applyAlignment="1">
      <alignment vertical="center"/>
    </xf>
    <xf numFmtId="0" fontId="63" fillId="7" borderId="0" xfId="7" applyFont="1" applyFill="1" applyAlignment="1">
      <alignment vertical="center"/>
    </xf>
    <xf numFmtId="0" fontId="57" fillId="7" borderId="24" xfId="7" applyFont="1" applyFill="1" applyBorder="1" applyAlignment="1">
      <alignment horizontal="center" vertical="center" wrapText="1"/>
    </xf>
    <xf numFmtId="0" fontId="57" fillId="7" borderId="31" xfId="7" applyFont="1" applyFill="1" applyBorder="1" applyAlignment="1">
      <alignment horizontal="center" vertical="center" wrapText="1"/>
    </xf>
    <xf numFmtId="0" fontId="57" fillId="7" borderId="32" xfId="7" applyFont="1" applyFill="1" applyBorder="1" applyAlignment="1">
      <alignment horizontal="center" vertical="center" wrapText="1"/>
    </xf>
    <xf numFmtId="2" fontId="8" fillId="3" borderId="0" xfId="7" applyNumberFormat="1" applyFont="1" applyFill="1"/>
    <xf numFmtId="3" fontId="8" fillId="3" borderId="0" xfId="7" applyNumberFormat="1" applyFont="1" applyFill="1"/>
    <xf numFmtId="171" fontId="8" fillId="3" borderId="0" xfId="9" applyNumberFormat="1" applyFont="1" applyFill="1"/>
    <xf numFmtId="0" fontId="24" fillId="3" borderId="0" xfId="7" applyFont="1" applyFill="1"/>
    <xf numFmtId="0" fontId="8" fillId="7" borderId="0" xfId="8" applyFont="1" applyFill="1" applyAlignment="1">
      <alignment horizontal="center" vertical="center"/>
    </xf>
    <xf numFmtId="0" fontId="63" fillId="7" borderId="0" xfId="0" applyFont="1" applyFill="1" applyAlignment="1">
      <alignment horizontal="right" vertical="center"/>
    </xf>
    <xf numFmtId="16" fontId="27" fillId="0" borderId="0" xfId="0" quotePrefix="1" applyNumberFormat="1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16" fontId="32" fillId="0" borderId="0" xfId="0" quotePrefix="1" applyNumberFormat="1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49" fontId="18" fillId="0" borderId="38" xfId="4" applyNumberFormat="1" applyFont="1" applyBorder="1" applyAlignment="1">
      <alignment horizontal="center" vertical="center"/>
    </xf>
    <xf numFmtId="49" fontId="18" fillId="0" borderId="0" xfId="4" applyNumberFormat="1" applyFont="1" applyAlignment="1">
      <alignment horizontal="center" vertical="center"/>
    </xf>
    <xf numFmtId="0" fontId="18" fillId="0" borderId="38" xfId="4" applyFont="1" applyBorder="1" applyAlignment="1">
      <alignment horizontal="left" wrapText="1"/>
    </xf>
    <xf numFmtId="0" fontId="18" fillId="0" borderId="41" xfId="4" applyFont="1" applyBorder="1" applyAlignment="1">
      <alignment horizontal="left"/>
    </xf>
    <xf numFmtId="0" fontId="18" fillId="0" borderId="38" xfId="4" applyFont="1" applyBorder="1" applyAlignment="1">
      <alignment horizontal="right" wrapText="1"/>
    </xf>
    <xf numFmtId="0" fontId="18" fillId="0" borderId="0" xfId="4" applyFont="1" applyAlignment="1">
      <alignment horizontal="right" wrapText="1"/>
    </xf>
    <xf numFmtId="0" fontId="18" fillId="0" borderId="40" xfId="4" applyFont="1" applyBorder="1" applyAlignment="1">
      <alignment horizontal="center" wrapText="1"/>
    </xf>
    <xf numFmtId="0" fontId="18" fillId="0" borderId="40" xfId="4" applyFont="1" applyBorder="1" applyAlignment="1">
      <alignment horizontal="center"/>
    </xf>
    <xf numFmtId="0" fontId="62" fillId="7" borderId="0" xfId="7" applyFont="1" applyFill="1" applyAlignment="1">
      <alignment horizontal="center" vertical="center"/>
    </xf>
    <xf numFmtId="0" fontId="8" fillId="0" borderId="0" xfId="7" applyFont="1" applyAlignment="1">
      <alignment horizontal="left" vertical="center"/>
    </xf>
    <xf numFmtId="0" fontId="22" fillId="0" borderId="0" xfId="7" applyFont="1" applyAlignment="1">
      <alignment horizontal="left" vertical="center"/>
    </xf>
    <xf numFmtId="0" fontId="10" fillId="7" borderId="49" xfId="7" applyFont="1" applyFill="1" applyBorder="1" applyAlignment="1">
      <alignment horizontal="left" vertical="center" wrapText="1"/>
    </xf>
    <xf numFmtId="0" fontId="10" fillId="7" borderId="50" xfId="7" applyFont="1" applyFill="1" applyBorder="1" applyAlignment="1">
      <alignment horizontal="left" vertical="center" wrapText="1"/>
    </xf>
    <xf numFmtId="0" fontId="41" fillId="3" borderId="0" xfId="0" applyFont="1" applyFill="1" applyAlignment="1">
      <alignment horizontal="left" vertical="justify"/>
    </xf>
    <xf numFmtId="0" fontId="14" fillId="3" borderId="0" xfId="0" applyFont="1" applyFill="1" applyAlignment="1">
      <alignment horizontal="left" vertical="justify"/>
    </xf>
    <xf numFmtId="0" fontId="8" fillId="3" borderId="0" xfId="0" applyFont="1" applyFill="1" applyAlignment="1">
      <alignment horizontal="left" vertical="justify"/>
    </xf>
    <xf numFmtId="0" fontId="20" fillId="0" borderId="49" xfId="7" applyFont="1" applyBorder="1" applyAlignment="1">
      <alignment horizontal="left" vertical="center" wrapText="1"/>
    </xf>
    <xf numFmtId="0" fontId="20" fillId="0" borderId="50" xfId="7" applyFont="1" applyBorder="1" applyAlignment="1">
      <alignment horizontal="left" vertical="center" wrapText="1"/>
    </xf>
    <xf numFmtId="0" fontId="12" fillId="0" borderId="0" xfId="7" applyFont="1" applyAlignment="1">
      <alignment vertical="top" wrapText="1"/>
    </xf>
    <xf numFmtId="0" fontId="20" fillId="5" borderId="11" xfId="7" applyFont="1" applyFill="1" applyBorder="1" applyAlignment="1">
      <alignment horizontal="left" vertical="center" wrapText="1"/>
    </xf>
    <xf numFmtId="0" fontId="20" fillId="5" borderId="1" xfId="7" applyFont="1" applyFill="1" applyBorder="1" applyAlignment="1">
      <alignment horizontal="left" vertical="center"/>
    </xf>
    <xf numFmtId="0" fontId="20" fillId="0" borderId="51" xfId="7" applyFont="1" applyBorder="1" applyAlignment="1">
      <alignment horizontal="left" vertical="center" wrapText="1"/>
    </xf>
    <xf numFmtId="0" fontId="41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20" fillId="0" borderId="0" xfId="7" applyFont="1" applyAlignment="1">
      <alignment horizontal="left" wrapText="1"/>
    </xf>
    <xf numFmtId="0" fontId="14" fillId="0" borderId="0" xfId="7" applyFont="1" applyAlignment="1">
      <alignment horizontal="left" vertical="top" wrapText="1"/>
    </xf>
    <xf numFmtId="0" fontId="20" fillId="0" borderId="24" xfId="7" applyFont="1" applyBorder="1" applyAlignment="1">
      <alignment horizontal="left" vertical="center" wrapText="1"/>
    </xf>
    <xf numFmtId="0" fontId="20" fillId="0" borderId="53" xfId="7" applyFont="1" applyBorder="1" applyAlignment="1">
      <alignment horizontal="left" vertical="center" wrapText="1"/>
    </xf>
    <xf numFmtId="0" fontId="79" fillId="7" borderId="9" xfId="0" applyFont="1" applyFill="1" applyBorder="1" applyAlignment="1">
      <alignment horizontal="center" vertical="center"/>
    </xf>
    <xf numFmtId="0" fontId="79" fillId="7" borderId="13" xfId="0" applyFont="1" applyFill="1" applyBorder="1" applyAlignment="1">
      <alignment horizontal="center" vertical="center"/>
    </xf>
    <xf numFmtId="0" fontId="71" fillId="7" borderId="0" xfId="0" applyFont="1" applyFill="1" applyAlignment="1">
      <alignment horizontal="left" vertical="center" wrapText="1"/>
    </xf>
    <xf numFmtId="0" fontId="72" fillId="7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69" fillId="7" borderId="6" xfId="0" applyFont="1" applyFill="1" applyBorder="1" applyAlignment="1">
      <alignment horizontal="center" vertical="center" textRotation="90" wrapText="1"/>
    </xf>
    <xf numFmtId="0" fontId="69" fillId="7" borderId="8" xfId="0" applyFont="1" applyFill="1" applyBorder="1" applyAlignment="1">
      <alignment horizontal="center" vertical="center" textRotation="90" wrapText="1"/>
    </xf>
    <xf numFmtId="2" fontId="57" fillId="7" borderId="35" xfId="0" applyNumberFormat="1" applyFont="1" applyFill="1" applyBorder="1" applyAlignment="1">
      <alignment horizontal="center" vertical="center" wrapText="1"/>
    </xf>
    <xf numFmtId="2" fontId="57" fillId="7" borderId="33" xfId="0" applyNumberFormat="1" applyFont="1" applyFill="1" applyBorder="1" applyAlignment="1">
      <alignment horizontal="center" vertical="center" wrapText="1"/>
    </xf>
    <xf numFmtId="2" fontId="57" fillId="7" borderId="4" xfId="0" applyNumberFormat="1" applyFont="1" applyFill="1" applyBorder="1" applyAlignment="1">
      <alignment horizontal="center" vertical="center" wrapText="1"/>
    </xf>
    <xf numFmtId="2" fontId="57" fillId="7" borderId="59" xfId="0" applyNumberFormat="1" applyFont="1" applyFill="1" applyBorder="1" applyAlignment="1">
      <alignment horizontal="center" vertical="center" wrapText="1"/>
    </xf>
    <xf numFmtId="2" fontId="57" fillId="7" borderId="18" xfId="0" applyNumberFormat="1" applyFont="1" applyFill="1" applyBorder="1" applyAlignment="1">
      <alignment horizontal="center" vertical="center" wrapText="1"/>
    </xf>
    <xf numFmtId="2" fontId="57" fillId="7" borderId="14" xfId="0" applyNumberFormat="1" applyFont="1" applyFill="1" applyBorder="1" applyAlignment="1">
      <alignment horizontal="center" vertical="center" wrapText="1"/>
    </xf>
    <xf numFmtId="2" fontId="57" fillId="7" borderId="31" xfId="0" applyNumberFormat="1" applyFont="1" applyFill="1" applyBorder="1" applyAlignment="1">
      <alignment horizontal="center" vertical="center" wrapText="1"/>
    </xf>
    <xf numFmtId="2" fontId="57" fillId="7" borderId="61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 wrapText="1"/>
    </xf>
    <xf numFmtId="0" fontId="17" fillId="3" borderId="0" xfId="0" applyFont="1" applyFill="1" applyAlignment="1">
      <alignment horizontal="left" vertical="center" wrapText="1"/>
    </xf>
    <xf numFmtId="0" fontId="14" fillId="0" borderId="0" xfId="7" applyFont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20" fillId="0" borderId="0" xfId="7" applyFont="1" applyAlignment="1">
      <alignment horizontal="left" vertical="center"/>
    </xf>
    <xf numFmtId="0" fontId="69" fillId="7" borderId="24" xfId="7" applyFont="1" applyFill="1" applyBorder="1" applyAlignment="1">
      <alignment horizontal="center" vertical="center" textRotation="90" wrapText="1"/>
    </xf>
    <xf numFmtId="0" fontId="69" fillId="7" borderId="34" xfId="7" applyFont="1" applyFill="1" applyBorder="1" applyAlignment="1">
      <alignment horizontal="center" vertical="center" textRotation="90" wrapText="1"/>
    </xf>
    <xf numFmtId="0" fontId="69" fillId="7" borderId="53" xfId="7" applyFont="1" applyFill="1" applyBorder="1" applyAlignment="1">
      <alignment horizontal="center" vertical="center" textRotation="90" wrapText="1"/>
    </xf>
    <xf numFmtId="0" fontId="79" fillId="7" borderId="22" xfId="7" applyFont="1" applyFill="1" applyBorder="1" applyAlignment="1">
      <alignment horizontal="center" vertical="center" wrapText="1"/>
    </xf>
    <xf numFmtId="0" fontId="79" fillId="7" borderId="38" xfId="7" applyFont="1" applyFill="1" applyBorder="1" applyAlignment="1">
      <alignment horizontal="center" vertical="center" wrapText="1"/>
    </xf>
    <xf numFmtId="0" fontId="79" fillId="7" borderId="42" xfId="7" applyFont="1" applyFill="1" applyBorder="1" applyAlignment="1">
      <alignment horizontal="center" vertical="center" wrapText="1"/>
    </xf>
    <xf numFmtId="0" fontId="79" fillId="7" borderId="23" xfId="7" applyFont="1" applyFill="1" applyBorder="1" applyAlignment="1">
      <alignment horizontal="center" vertical="center" wrapText="1"/>
    </xf>
    <xf numFmtId="0" fontId="79" fillId="7" borderId="41" xfId="7" applyFont="1" applyFill="1" applyBorder="1" applyAlignment="1">
      <alignment horizontal="center" vertical="center" wrapText="1"/>
    </xf>
    <xf numFmtId="0" fontId="79" fillId="7" borderId="54" xfId="7" applyFont="1" applyFill="1" applyBorder="1" applyAlignment="1">
      <alignment horizontal="center" vertical="center" wrapText="1"/>
    </xf>
    <xf numFmtId="0" fontId="80" fillId="7" borderId="21" xfId="7" applyFont="1" applyFill="1" applyBorder="1" applyAlignment="1">
      <alignment horizontal="center" vertical="center"/>
    </xf>
    <xf numFmtId="0" fontId="80" fillId="7" borderId="52" xfId="7" applyFont="1" applyFill="1" applyBorder="1" applyAlignment="1">
      <alignment horizontal="center" vertical="center"/>
    </xf>
    <xf numFmtId="0" fontId="57" fillId="7" borderId="63" xfId="7" applyFont="1" applyFill="1" applyBorder="1" applyAlignment="1">
      <alignment horizontal="left" vertical="center"/>
    </xf>
    <xf numFmtId="0" fontId="57" fillId="7" borderId="58" xfId="7" applyFont="1" applyFill="1" applyBorder="1" applyAlignment="1">
      <alignment horizontal="left" vertical="center"/>
    </xf>
    <xf numFmtId="0" fontId="69" fillId="7" borderId="15" xfId="7" applyFont="1" applyFill="1" applyBorder="1" applyAlignment="1">
      <alignment horizontal="center" vertical="center" textRotation="90" wrapText="1"/>
    </xf>
    <xf numFmtId="0" fontId="69" fillId="7" borderId="37" xfId="7" applyFont="1" applyFill="1" applyBorder="1" applyAlignment="1">
      <alignment horizontal="center" vertical="center" textRotation="90" wrapText="1"/>
    </xf>
    <xf numFmtId="0" fontId="57" fillId="7" borderId="15" xfId="7" applyFont="1" applyFill="1" applyBorder="1" applyAlignment="1">
      <alignment horizontal="center" vertical="center" wrapText="1"/>
    </xf>
    <xf numFmtId="0" fontId="57" fillId="7" borderId="37" xfId="7" applyFont="1" applyFill="1" applyBorder="1" applyAlignment="1">
      <alignment horizontal="center" vertical="center" wrapText="1"/>
    </xf>
    <xf numFmtId="0" fontId="69" fillId="7" borderId="35" xfId="7" applyFont="1" applyFill="1" applyBorder="1" applyAlignment="1">
      <alignment horizontal="center" vertical="center" wrapText="1"/>
    </xf>
    <xf numFmtId="0" fontId="69" fillId="7" borderId="33" xfId="7" applyFont="1" applyFill="1" applyBorder="1" applyAlignment="1">
      <alignment horizontal="center" vertical="center" wrapText="1"/>
    </xf>
    <xf numFmtId="0" fontId="69" fillId="7" borderId="4" xfId="7" applyFont="1" applyFill="1" applyBorder="1" applyAlignment="1">
      <alignment horizontal="center" vertical="center" wrapText="1"/>
    </xf>
    <xf numFmtId="0" fontId="20" fillId="7" borderId="53" xfId="7" applyFont="1" applyFill="1" applyBorder="1" applyAlignment="1">
      <alignment horizontal="left" vertical="center"/>
    </xf>
    <xf numFmtId="0" fontId="20" fillId="7" borderId="45" xfId="7" applyFont="1" applyFill="1" applyBorder="1" applyAlignment="1">
      <alignment horizontal="left" vertical="center"/>
    </xf>
    <xf numFmtId="0" fontId="14" fillId="0" borderId="0" xfId="7" applyFont="1" applyAlignment="1">
      <alignment horizontal="left" wrapText="1"/>
    </xf>
    <xf numFmtId="0" fontId="75" fillId="7" borderId="0" xfId="0" applyFont="1" applyFill="1" applyAlignment="1">
      <alignment horizontal="center" vertical="center" wrapText="1"/>
    </xf>
    <xf numFmtId="0" fontId="69" fillId="7" borderId="32" xfId="7" applyFont="1" applyFill="1" applyBorder="1" applyAlignment="1">
      <alignment horizontal="center" vertical="center" wrapText="1"/>
    </xf>
    <xf numFmtId="0" fontId="69" fillId="7" borderId="45" xfId="7" applyFont="1" applyFill="1" applyBorder="1" applyAlignment="1">
      <alignment horizontal="center" vertical="center" wrapText="1"/>
    </xf>
    <xf numFmtId="0" fontId="69" fillId="7" borderId="39" xfId="7" applyFont="1" applyFill="1" applyBorder="1" applyAlignment="1">
      <alignment horizontal="center" vertical="center" wrapText="1"/>
    </xf>
    <xf numFmtId="0" fontId="69" fillId="7" borderId="40" xfId="7" applyFont="1" applyFill="1" applyBorder="1" applyAlignment="1">
      <alignment horizontal="center" vertical="center" wrapText="1"/>
    </xf>
    <xf numFmtId="0" fontId="69" fillId="7" borderId="43" xfId="7" applyFont="1" applyFill="1" applyBorder="1" applyAlignment="1">
      <alignment horizontal="center" vertical="center" wrapText="1"/>
    </xf>
    <xf numFmtId="0" fontId="48" fillId="0" borderId="41" xfId="18" applyFont="1" applyBorder="1" applyAlignment="1">
      <alignment horizontal="left" vertical="center" wrapText="1"/>
    </xf>
    <xf numFmtId="0" fontId="83" fillId="7" borderId="0" xfId="18" applyFont="1" applyFill="1" applyAlignment="1">
      <alignment horizontal="left" vertical="center"/>
    </xf>
    <xf numFmtId="0" fontId="89" fillId="0" borderId="60" xfId="19" applyFont="1" applyBorder="1" applyAlignment="1">
      <alignment horizontal="center" vertical="center" wrapText="1"/>
    </xf>
    <xf numFmtId="0" fontId="89" fillId="0" borderId="61" xfId="19" applyFont="1" applyBorder="1" applyAlignment="1">
      <alignment horizontal="center" vertical="center" wrapText="1"/>
    </xf>
    <xf numFmtId="0" fontId="89" fillId="0" borderId="19" xfId="19" applyFont="1" applyBorder="1" applyAlignment="1">
      <alignment horizontal="center" vertical="center" wrapText="1"/>
    </xf>
    <xf numFmtId="3" fontId="47" fillId="3" borderId="60" xfId="20" applyNumberFormat="1" applyFont="1" applyFill="1" applyBorder="1" applyAlignment="1" applyProtection="1">
      <alignment horizontal="center" vertical="center" wrapText="1"/>
    </xf>
    <xf numFmtId="3" fontId="47" fillId="3" borderId="61" xfId="20" applyNumberFormat="1" applyFont="1" applyFill="1" applyBorder="1" applyAlignment="1" applyProtection="1">
      <alignment horizontal="center" vertical="center" wrapText="1"/>
    </xf>
    <xf numFmtId="3" fontId="47" fillId="3" borderId="19" xfId="20" applyNumberFormat="1" applyFont="1" applyFill="1" applyBorder="1" applyAlignment="1" applyProtection="1">
      <alignment horizontal="center" vertical="center" wrapText="1"/>
    </xf>
    <xf numFmtId="169" fontId="47" fillId="3" borderId="60" xfId="20" applyNumberFormat="1" applyFont="1" applyFill="1" applyBorder="1" applyAlignment="1" applyProtection="1">
      <alignment horizontal="center" vertical="center" wrapText="1"/>
    </xf>
    <xf numFmtId="169" fontId="47" fillId="3" borderId="61" xfId="20" applyNumberFormat="1" applyFont="1" applyFill="1" applyBorder="1" applyAlignment="1" applyProtection="1">
      <alignment horizontal="center" vertical="center" wrapText="1"/>
    </xf>
    <xf numFmtId="169" fontId="47" fillId="3" borderId="19" xfId="20" applyNumberFormat="1" applyFont="1" applyFill="1" applyBorder="1" applyAlignment="1" applyProtection="1">
      <alignment horizontal="center" vertical="center" wrapText="1"/>
    </xf>
    <xf numFmtId="170" fontId="47" fillId="3" borderId="60" xfId="20" applyNumberFormat="1" applyFont="1" applyFill="1" applyBorder="1" applyAlignment="1" applyProtection="1">
      <alignment horizontal="center" vertical="center" wrapText="1"/>
    </xf>
    <xf numFmtId="170" fontId="47" fillId="3" borderId="61" xfId="20" applyNumberFormat="1" applyFont="1" applyFill="1" applyBorder="1" applyAlignment="1" applyProtection="1">
      <alignment horizontal="center" vertical="center" wrapText="1"/>
    </xf>
    <xf numFmtId="170" fontId="47" fillId="3" borderId="19" xfId="20" applyNumberFormat="1" applyFont="1" applyFill="1" applyBorder="1" applyAlignment="1" applyProtection="1">
      <alignment horizontal="center" vertical="center" wrapText="1"/>
    </xf>
    <xf numFmtId="0" fontId="89" fillId="0" borderId="60" xfId="19" applyFont="1" applyBorder="1" applyAlignment="1">
      <alignment horizontal="left" vertical="center" wrapText="1"/>
    </xf>
    <xf numFmtId="0" fontId="89" fillId="0" borderId="61" xfId="19" applyFont="1" applyBorder="1" applyAlignment="1">
      <alignment horizontal="left" vertical="center" wrapText="1"/>
    </xf>
    <xf numFmtId="0" fontId="89" fillId="0" borderId="19" xfId="19" applyFont="1" applyBorder="1" applyAlignment="1">
      <alignment horizontal="left" vertical="center" wrapText="1"/>
    </xf>
    <xf numFmtId="169" fontId="87" fillId="7" borderId="28" xfId="20" applyNumberFormat="1" applyFont="1" applyFill="1" applyBorder="1" applyAlignment="1" applyProtection="1">
      <alignment horizontal="center" vertical="center" wrapText="1"/>
    </xf>
    <xf numFmtId="169" fontId="87" fillId="7" borderId="59" xfId="20" applyNumberFormat="1" applyFont="1" applyFill="1" applyBorder="1" applyAlignment="1" applyProtection="1">
      <alignment horizontal="center" vertical="center" wrapText="1"/>
    </xf>
    <xf numFmtId="0" fontId="20" fillId="3" borderId="0" xfId="7" applyFont="1" applyFill="1" applyAlignment="1">
      <alignment horizontal="left" vertical="center" wrapText="1"/>
    </xf>
    <xf numFmtId="0" fontId="75" fillId="7" borderId="0" xfId="0" applyFont="1" applyFill="1" applyAlignment="1">
      <alignment horizontal="left" vertical="center" wrapText="1"/>
    </xf>
    <xf numFmtId="0" fontId="14" fillId="0" borderId="0" xfId="7" applyFont="1" applyAlignment="1">
      <alignment vertical="center" wrapText="1"/>
    </xf>
    <xf numFmtId="0" fontId="57" fillId="7" borderId="21" xfId="7" applyFont="1" applyFill="1" applyBorder="1" applyAlignment="1">
      <alignment horizontal="left" vertical="center" wrapText="1"/>
    </xf>
    <xf numFmtId="0" fontId="57" fillId="7" borderId="52" xfId="7" applyFont="1" applyFill="1" applyBorder="1" applyAlignment="1">
      <alignment horizontal="left" vertical="center" wrapText="1"/>
    </xf>
    <xf numFmtId="0" fontId="57" fillId="7" borderId="56" xfId="7" applyFont="1" applyFill="1" applyBorder="1" applyAlignment="1">
      <alignment horizontal="left" vertical="center" wrapText="1"/>
    </xf>
    <xf numFmtId="0" fontId="41" fillId="3" borderId="38" xfId="0" applyFont="1" applyFill="1" applyBorder="1" applyAlignment="1">
      <alignment vertical="center" wrapText="1"/>
    </xf>
    <xf numFmtId="0" fontId="10" fillId="0" borderId="0" xfId="7" applyFont="1" applyAlignment="1">
      <alignment horizontal="left" vertical="center" wrapText="1"/>
    </xf>
    <xf numFmtId="0" fontId="14" fillId="3" borderId="0" xfId="0" applyFont="1" applyFill="1" applyAlignment="1">
      <alignment vertical="center" wrapText="1"/>
    </xf>
    <xf numFmtId="0" fontId="41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</cellXfs>
  <cellStyles count="21">
    <cellStyle name=" 1" xfId="1"/>
    <cellStyle name="Hyperlink" xfId="2"/>
    <cellStyle name="Köprü" xfId="11" builtinId="8"/>
    <cellStyle name="Normal" xfId="0" builtinId="0"/>
    <cellStyle name="Normal 2" xfId="3"/>
    <cellStyle name="Normal 3" xfId="4"/>
    <cellStyle name="Normal 4" xfId="12"/>
    <cellStyle name="Normal 4 2" xfId="16"/>
    <cellStyle name="Normal 4 2 2" xfId="5"/>
    <cellStyle name="Normal 4 2 3" xfId="19"/>
    <cellStyle name="Normal 5" xfId="13"/>
    <cellStyle name="Normal 5 2" xfId="18"/>
    <cellStyle name="Normal 6" xfId="6"/>
    <cellStyle name="Normal_Kamu Görevlileri Sendikalaşma" xfId="7"/>
    <cellStyle name="Normal_TİS" xfId="8"/>
    <cellStyle name="Virgül" xfId="9" builtinId="3"/>
    <cellStyle name="Virgül [0]_24-18-asgari ücret.XLS Grafik 1" xfId="10"/>
    <cellStyle name="Virgül 2" xfId="14"/>
    <cellStyle name="Virgül 2 2" xfId="17"/>
    <cellStyle name="Virgül 2 2 2" xfId="20"/>
    <cellStyle name="Virgül 6" xfId="15"/>
  </cellStyles>
  <dxfs count="0"/>
  <tableStyles count="0" defaultTableStyle="TableStyleMedium9" defaultPivotStyle="PivotStyleLight16"/>
  <colors>
    <mruColors>
      <color rgb="FFEE9CC7"/>
      <color rgb="FF99CCFF"/>
      <color rgb="FFCCFFFF"/>
      <color rgb="FF66FFFF"/>
      <color rgb="FF33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402166036523"/>
          <c:y val="2.2830891668934709E-2"/>
          <c:w val="0.83801442956095895"/>
          <c:h val="0.562498850337390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'Grafik 2.1'!$F$5:$F$6</c:f>
              <c:strCache>
                <c:ptCount val="2"/>
                <c:pt idx="0">
                  <c:v> Kamu görevlisi sayısı</c:v>
                </c:pt>
                <c:pt idx="1">
                  <c:v> Number of total civil servants 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'Grafik 2.1'!$B$7:$B$17</c:f>
              <c:strCache>
                <c:ptCount val="11"/>
                <c:pt idx="0">
                  <c:v>Büro, bankacılık ve sigortacılık hizmetleri
Office banking and insurance </c:v>
                </c:pt>
                <c:pt idx="1">
                  <c:v>Eğitim, öğretim ve bilim hizmetleri
Education instruction and science </c:v>
                </c:pt>
                <c:pt idx="2">
                  <c:v>Sağlık ve sosyal hizmetler
Health and social services</c:v>
                </c:pt>
                <c:pt idx="3">
                  <c:v>Yerel yönetim hizmetleri 
Municipal services</c:v>
                </c:pt>
                <c:pt idx="4">
                  <c:v>Basın, yayın ve iletişim hizmetleri
Printing publishing and communication  </c:v>
                </c:pt>
                <c:pt idx="5">
                  <c:v>Kültür ve sanat hizmetleri
Culture and art </c:v>
                </c:pt>
                <c:pt idx="6">
                  <c:v>Bayındırlık, inşaat ve köy hizmetleri
Public works, construction and rural services  </c:v>
                </c:pt>
                <c:pt idx="7">
                  <c:v>Ulaştırma hizmetleri
Transportation</c:v>
                </c:pt>
                <c:pt idx="8">
                  <c:v>Tarım ve ormancılık hizmetleri
Agriculture and Forestry </c:v>
                </c:pt>
                <c:pt idx="9">
                  <c:v>Enerji, sanayi ve madencilik hizmetleri
Energy, industry and mining </c:v>
                </c:pt>
                <c:pt idx="10">
                  <c:v>Diyanet ve vakıf hizmetleri
Religious and foundational services </c:v>
                </c:pt>
              </c:strCache>
            </c:strRef>
          </c:cat>
          <c:val>
            <c:numRef>
              <c:f>'Grafik 2.1'!$F$7:$F$17</c:f>
              <c:numCache>
                <c:formatCode>#,##0</c:formatCode>
                <c:ptCount val="11"/>
                <c:pt idx="0">
                  <c:v>294141</c:v>
                </c:pt>
                <c:pt idx="1">
                  <c:v>1256576</c:v>
                </c:pt>
                <c:pt idx="2">
                  <c:v>680785</c:v>
                </c:pt>
                <c:pt idx="3">
                  <c:v>133765</c:v>
                </c:pt>
                <c:pt idx="4">
                  <c:v>30649</c:v>
                </c:pt>
                <c:pt idx="5" formatCode="_(* #,##0_);_(* \(#,##0\);_(* &quot;-&quot;??_);_(@_)">
                  <c:v>19966</c:v>
                </c:pt>
                <c:pt idx="6">
                  <c:v>46964</c:v>
                </c:pt>
                <c:pt idx="7">
                  <c:v>28843</c:v>
                </c:pt>
                <c:pt idx="8">
                  <c:v>78600</c:v>
                </c:pt>
                <c:pt idx="9">
                  <c:v>37014</c:v>
                </c:pt>
                <c:pt idx="10">
                  <c:v>139378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C-44FE-AA61-0801BC37CBF0}"/>
            </c:ext>
          </c:extLst>
        </c:ser>
        <c:ser>
          <c:idx val="0"/>
          <c:order val="1"/>
          <c:tx>
            <c:strRef>
              <c:f>'Grafik 2.1'!$H$5:$H$6</c:f>
              <c:strCache>
                <c:ptCount val="2"/>
                <c:pt idx="0">
                  <c:v>Sendika üyesi kamu görevlisi sayısı</c:v>
                </c:pt>
                <c:pt idx="1">
                  <c:v>Number of unionized civil servants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E1FC-44FE-AA61-0801BC37CBF0}"/>
              </c:ext>
            </c:extLst>
          </c:dPt>
          <c:cat>
            <c:strRef>
              <c:f>'Grafik 2.1'!$B$7:$B$17</c:f>
              <c:strCache>
                <c:ptCount val="11"/>
                <c:pt idx="0">
                  <c:v>Büro, bankacılık ve sigortacılık hizmetleri
Office banking and insurance </c:v>
                </c:pt>
                <c:pt idx="1">
                  <c:v>Eğitim, öğretim ve bilim hizmetleri
Education instruction and science </c:v>
                </c:pt>
                <c:pt idx="2">
                  <c:v>Sağlık ve sosyal hizmetler
Health and social services</c:v>
                </c:pt>
                <c:pt idx="3">
                  <c:v>Yerel yönetim hizmetleri 
Municipal services</c:v>
                </c:pt>
                <c:pt idx="4">
                  <c:v>Basın, yayın ve iletişim hizmetleri
Printing publishing and communication  </c:v>
                </c:pt>
                <c:pt idx="5">
                  <c:v>Kültür ve sanat hizmetleri
Culture and art </c:v>
                </c:pt>
                <c:pt idx="6">
                  <c:v>Bayındırlık, inşaat ve köy hizmetleri
Public works, construction and rural services  </c:v>
                </c:pt>
                <c:pt idx="7">
                  <c:v>Ulaştırma hizmetleri
Transportation</c:v>
                </c:pt>
                <c:pt idx="8">
                  <c:v>Tarım ve ormancılık hizmetleri
Agriculture and Forestry </c:v>
                </c:pt>
                <c:pt idx="9">
                  <c:v>Enerji, sanayi ve madencilik hizmetleri
Energy, industry and mining </c:v>
                </c:pt>
                <c:pt idx="10">
                  <c:v>Diyanet ve vakıf hizmetleri
Religious and foundational services </c:v>
                </c:pt>
              </c:strCache>
            </c:strRef>
          </c:cat>
          <c:val>
            <c:numRef>
              <c:f>'Grafik 2.1'!$H$7:$H$17</c:f>
              <c:numCache>
                <c:formatCode>#,##0</c:formatCode>
                <c:ptCount val="11"/>
                <c:pt idx="0">
                  <c:v>214925</c:v>
                </c:pt>
                <c:pt idx="1">
                  <c:v>868848</c:v>
                </c:pt>
                <c:pt idx="2">
                  <c:v>473861</c:v>
                </c:pt>
                <c:pt idx="3">
                  <c:v>123426</c:v>
                </c:pt>
                <c:pt idx="4">
                  <c:v>24994</c:v>
                </c:pt>
                <c:pt idx="5">
                  <c:v>14628</c:v>
                </c:pt>
                <c:pt idx="6">
                  <c:v>34925</c:v>
                </c:pt>
                <c:pt idx="7">
                  <c:v>21337</c:v>
                </c:pt>
                <c:pt idx="8">
                  <c:v>64696</c:v>
                </c:pt>
                <c:pt idx="9">
                  <c:v>25897</c:v>
                </c:pt>
                <c:pt idx="10">
                  <c:v>127308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FC-44FE-AA61-0801BC37C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1894272"/>
        <c:axId val="91963392"/>
      </c:barChart>
      <c:lineChart>
        <c:grouping val="standard"/>
        <c:varyColors val="0"/>
        <c:ser>
          <c:idx val="2"/>
          <c:order val="2"/>
          <c:tx>
            <c:strRef>
              <c:f>'Grafik 2.1'!$K$5:$K$6</c:f>
              <c:strCache>
                <c:ptCount val="2"/>
                <c:pt idx="0">
                  <c:v>Sendikalaşma oranı</c:v>
                </c:pt>
                <c:pt idx="1">
                  <c:v>Unionization rate  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'Grafik 2.1'!#REF!</c:f>
            </c:multiLvlStrRef>
          </c:cat>
          <c:val>
            <c:numRef>
              <c:f>'Grafik 2.1'!$K$7:$K$17</c:f>
              <c:numCache>
                <c:formatCode>0.00</c:formatCode>
                <c:ptCount val="11"/>
                <c:pt idx="0">
                  <c:v>73.068698345351379</c:v>
                </c:pt>
                <c:pt idx="1">
                  <c:v>69.144086788224513</c:v>
                </c:pt>
                <c:pt idx="2">
                  <c:v>69.605088243718654</c:v>
                </c:pt>
                <c:pt idx="3">
                  <c:v>92.270773371210709</c:v>
                </c:pt>
                <c:pt idx="4">
                  <c:v>81.549153316584551</c:v>
                </c:pt>
                <c:pt idx="5">
                  <c:v>73.264549734548737</c:v>
                </c:pt>
                <c:pt idx="6">
                  <c:v>74.365471424921211</c:v>
                </c:pt>
                <c:pt idx="7">
                  <c:v>73.976354748119135</c:v>
                </c:pt>
                <c:pt idx="8">
                  <c:v>82.310432569974552</c:v>
                </c:pt>
                <c:pt idx="9">
                  <c:v>69.965418490300962</c:v>
                </c:pt>
                <c:pt idx="10">
                  <c:v>91.340096715407029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FC-44FE-AA61-0801BC37C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95296"/>
        <c:axId val="91963968"/>
      </c:lineChart>
      <c:catAx>
        <c:axId val="9189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1963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9633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1894272"/>
        <c:crosses val="autoZero"/>
        <c:crossBetween val="between"/>
        <c:majorUnit val="125000"/>
      </c:valAx>
      <c:catAx>
        <c:axId val="9189529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1963968"/>
        <c:crosses val="autoZero"/>
        <c:auto val="0"/>
        <c:lblAlgn val="ctr"/>
        <c:lblOffset val="100"/>
        <c:noMultiLvlLbl val="0"/>
      </c:catAx>
      <c:valAx>
        <c:axId val="91963968"/>
        <c:scaling>
          <c:orientation val="minMax"/>
          <c:max val="300"/>
        </c:scaling>
        <c:delete val="0"/>
        <c:axPos val="r"/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189529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683796264011478"/>
          <c:y val="4.4077982065328196E-2"/>
          <c:w val="0.25065529881541082"/>
          <c:h val="0.18289700529790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00427606123703E-2"/>
          <c:y val="0.10022968355370673"/>
          <c:w val="0.90723747344248284"/>
          <c:h val="0.70564266966629163"/>
        </c:manualLayout>
      </c:layout>
      <c:lineChart>
        <c:grouping val="standard"/>
        <c:varyColors val="0"/>
        <c:ser>
          <c:idx val="0"/>
          <c:order val="0"/>
          <c:tx>
            <c:strRef>
              <c:f>'2.8 ve Grafik 2.2'!$C$22</c:f>
              <c:strCache>
                <c:ptCount val="1"/>
                <c:pt idx="0">
                  <c:v>Sendikalaşma oranı
Unionization rate  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lt1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solidFill>
                    <a:schemeClr val="accent1"/>
                  </a:solidFill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numRef>
              <c:f>'2.8 ve Grafik 2.2'!$B$23:$B$33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'2.8 ve Grafik 2.2'!$C$23:$C$33</c:f>
              <c:numCache>
                <c:formatCode>0.00</c:formatCode>
                <c:ptCount val="11"/>
                <c:pt idx="0">
                  <c:v>68.170267465750371</c:v>
                </c:pt>
                <c:pt idx="1">
                  <c:v>68.77142634957309</c:v>
                </c:pt>
                <c:pt idx="2">
                  <c:v>70.025253704155546</c:v>
                </c:pt>
                <c:pt idx="3">
                  <c:v>71.317080049645028</c:v>
                </c:pt>
                <c:pt idx="4">
                  <c:v>71.64</c:v>
                </c:pt>
                <c:pt idx="5">
                  <c:v>69.28</c:v>
                </c:pt>
                <c:pt idx="6">
                  <c:v>67.650000000000006</c:v>
                </c:pt>
                <c:pt idx="7">
                  <c:v>66.790000000000006</c:v>
                </c:pt>
                <c:pt idx="8">
                  <c:v>65.44</c:v>
                </c:pt>
                <c:pt idx="9">
                  <c:v>64.66</c:v>
                </c:pt>
                <c:pt idx="10">
                  <c:v>72.62747293915821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78-412F-A88A-1F243910C3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20648704"/>
        <c:axId val="91233024"/>
      </c:lineChart>
      <c:catAx>
        <c:axId val="12064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spc="3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123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33024"/>
        <c:scaling>
          <c:orientation val="minMax"/>
          <c:min val="5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>
                    <a:solidFill>
                      <a:sysClr val="windowText" lastClr="000000"/>
                    </a:solidFill>
                  </a:rPr>
                  <a:t>(%)</a:t>
                </a:r>
              </a:p>
            </c:rich>
          </c:tx>
          <c:layout>
            <c:manualLayout>
              <c:xMode val="edge"/>
              <c:yMode val="edge"/>
              <c:x val="1.2030075187969926E-2"/>
              <c:y val="0.444295036686498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.00" sourceLinked="1"/>
        <c:majorTickMark val="none"/>
        <c:minorTickMark val="none"/>
        <c:tickLblPos val="nextTo"/>
        <c:crossAx val="12064870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5024992795781835"/>
          <c:y val="7.1560697725885025E-2"/>
          <c:w val="0.40615899024020213"/>
          <c:h val="0.145862860892388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57150</xdr:rowOff>
    </xdr:from>
    <xdr:to>
      <xdr:col>13</xdr:col>
      <xdr:colOff>492125</xdr:colOff>
      <xdr:row>30</xdr:row>
      <xdr:rowOff>38099</xdr:rowOff>
    </xdr:to>
    <xdr:graphicFrame macro="">
      <xdr:nvGraphicFramePr>
        <xdr:cNvPr id="8343" name="Grafik 1">
          <a:extLst>
            <a:ext uri="{FF2B5EF4-FFF2-40B4-BE49-F238E27FC236}">
              <a16:creationId xmlns:a16="http://schemas.microsoft.com/office/drawing/2014/main" id="{00000000-0008-0000-0900-000097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46194</xdr:rowOff>
    </xdr:from>
    <xdr:to>
      <xdr:col>4</xdr:col>
      <xdr:colOff>0</xdr:colOff>
      <xdr:row>37</xdr:row>
      <xdr:rowOff>74770</xdr:rowOff>
    </xdr:to>
    <xdr:graphicFrame macro="">
      <xdr:nvGraphicFramePr>
        <xdr:cNvPr id="18584" name="Grafik 2">
          <a:extLst>
            <a:ext uri="{FF2B5EF4-FFF2-40B4-BE49-F238E27FC236}">
              <a16:creationId xmlns:a16="http://schemas.microsoft.com/office/drawing/2014/main" id="{00000000-0008-0000-0A00-000098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J45"/>
  <sheetViews>
    <sheetView showGridLines="0" zoomScaleNormal="100" zoomScaleSheetLayoutView="90" workbookViewId="0">
      <selection activeCell="G13" sqref="G13"/>
    </sheetView>
  </sheetViews>
  <sheetFormatPr defaultColWidth="9.140625" defaultRowHeight="12.75"/>
  <cols>
    <col min="1" max="1" width="40.7109375" style="3" customWidth="1"/>
    <col min="2" max="2" width="7.5703125" style="134" customWidth="1"/>
    <col min="3" max="3" width="40.7109375" style="1" customWidth="1"/>
    <col min="4" max="4" width="8.7109375" style="1" customWidth="1"/>
    <col min="5" max="16384" width="9.140625" style="1"/>
  </cols>
  <sheetData>
    <row r="1" spans="1:4" s="166" customFormat="1" ht="30" customHeight="1">
      <c r="A1" s="268" t="s">
        <v>25</v>
      </c>
      <c r="B1" s="270" t="s">
        <v>6</v>
      </c>
      <c r="C1" s="269" t="s">
        <v>1</v>
      </c>
      <c r="D1" s="165"/>
    </row>
    <row r="2" spans="1:4" ht="30" customHeight="1">
      <c r="B2" s="271" t="s">
        <v>7</v>
      </c>
      <c r="C2" s="47"/>
    </row>
    <row r="3" spans="1:4" ht="15">
      <c r="A3" s="2" t="s">
        <v>2</v>
      </c>
      <c r="B3" s="272"/>
      <c r="C3" s="48" t="s">
        <v>3</v>
      </c>
    </row>
    <row r="4" spans="1:4" ht="15">
      <c r="B4" s="272"/>
      <c r="C4" s="47"/>
    </row>
    <row r="5" spans="1:4" ht="15">
      <c r="B5" s="272"/>
      <c r="C5" s="47"/>
    </row>
    <row r="6" spans="1:4">
      <c r="B6" s="273"/>
      <c r="C6" s="47"/>
    </row>
    <row r="7" spans="1:4">
      <c r="A7" s="3" t="s">
        <v>4</v>
      </c>
      <c r="B7" s="274"/>
      <c r="C7" s="49" t="s">
        <v>5</v>
      </c>
    </row>
    <row r="8" spans="1:4">
      <c r="B8" s="274"/>
      <c r="C8" s="49"/>
    </row>
    <row r="9" spans="1:4">
      <c r="A9" s="41" t="s">
        <v>41</v>
      </c>
      <c r="B9" s="275"/>
      <c r="C9" s="50" t="s">
        <v>42</v>
      </c>
    </row>
    <row r="10" spans="1:4" ht="41.25" customHeight="1">
      <c r="A10" s="154" t="s">
        <v>322</v>
      </c>
      <c r="B10" s="276"/>
      <c r="C10" s="80" t="s">
        <v>323</v>
      </c>
    </row>
    <row r="11" spans="1:4" ht="30" customHeight="1">
      <c r="A11" s="154" t="s">
        <v>701</v>
      </c>
      <c r="B11" s="276"/>
      <c r="C11" s="80" t="s">
        <v>702</v>
      </c>
    </row>
    <row r="12" spans="1:4" ht="9" customHeight="1">
      <c r="A12" s="155"/>
      <c r="B12" s="276"/>
      <c r="C12" s="61"/>
    </row>
    <row r="13" spans="1:4" ht="15" customHeight="1">
      <c r="A13" s="41" t="s">
        <v>9</v>
      </c>
      <c r="B13" s="276"/>
      <c r="C13" s="62" t="s">
        <v>10</v>
      </c>
    </row>
    <row r="14" spans="1:4" ht="28.5" customHeight="1">
      <c r="A14" s="154" t="s">
        <v>324</v>
      </c>
      <c r="B14" s="276"/>
      <c r="C14" s="80" t="s">
        <v>325</v>
      </c>
    </row>
    <row r="15" spans="1:4" ht="30" customHeight="1">
      <c r="A15" s="154" t="s">
        <v>703</v>
      </c>
      <c r="B15" s="277"/>
      <c r="C15" s="80" t="s">
        <v>704</v>
      </c>
    </row>
    <row r="16" spans="1:4" ht="30" customHeight="1">
      <c r="A16" s="154" t="s">
        <v>326</v>
      </c>
      <c r="B16" s="277"/>
      <c r="C16" s="80" t="s">
        <v>327</v>
      </c>
    </row>
    <row r="17" spans="1:10" ht="30" customHeight="1">
      <c r="A17" s="154" t="s">
        <v>328</v>
      </c>
      <c r="B17" s="277"/>
      <c r="C17" s="80" t="s">
        <v>329</v>
      </c>
    </row>
    <row r="18" spans="1:10" ht="30" customHeight="1">
      <c r="A18" s="156" t="s">
        <v>330</v>
      </c>
      <c r="B18" s="278"/>
      <c r="C18" s="88" t="s">
        <v>331</v>
      </c>
      <c r="D18" s="5"/>
      <c r="E18" s="5"/>
      <c r="F18" s="5"/>
      <c r="G18" s="5"/>
    </row>
    <row r="19" spans="1:10" ht="30" customHeight="1">
      <c r="A19" s="154" t="s">
        <v>332</v>
      </c>
      <c r="B19" s="277"/>
      <c r="C19" s="80" t="s">
        <v>333</v>
      </c>
    </row>
    <row r="20" spans="1:10" ht="30" customHeight="1">
      <c r="A20" s="154" t="s">
        <v>334</v>
      </c>
      <c r="B20" s="277"/>
      <c r="C20" s="80" t="s">
        <v>335</v>
      </c>
    </row>
    <row r="21" spans="1:10" ht="30" customHeight="1">
      <c r="A21" s="154" t="s">
        <v>705</v>
      </c>
      <c r="B21" s="277"/>
      <c r="C21" s="80" t="s">
        <v>706</v>
      </c>
    </row>
    <row r="22" spans="1:10" ht="30" customHeight="1">
      <c r="A22" s="157"/>
      <c r="B22" s="279"/>
      <c r="C22" s="51"/>
      <c r="D22" s="4"/>
      <c r="E22" s="4"/>
      <c r="F22" s="4"/>
      <c r="G22" s="4"/>
      <c r="H22" s="4"/>
      <c r="I22" s="4"/>
      <c r="J22" s="4"/>
    </row>
    <row r="23" spans="1:10" ht="30" customHeight="1">
      <c r="A23" s="157"/>
      <c r="B23" s="348"/>
      <c r="C23" s="51"/>
    </row>
    <row r="24" spans="1:10">
      <c r="B24" s="348"/>
      <c r="C24" s="47"/>
    </row>
    <row r="25" spans="1:10">
      <c r="B25" s="348"/>
    </row>
    <row r="26" spans="1:10">
      <c r="B26" s="348"/>
    </row>
    <row r="27" spans="1:10">
      <c r="B27" s="348"/>
    </row>
    <row r="28" spans="1:10">
      <c r="B28" s="348"/>
    </row>
    <row r="29" spans="1:10">
      <c r="B29" s="348"/>
    </row>
    <row r="30" spans="1:10">
      <c r="B30" s="348"/>
    </row>
    <row r="31" spans="1:10">
      <c r="B31" s="348"/>
    </row>
    <row r="32" spans="1:10">
      <c r="B32" s="348"/>
    </row>
    <row r="33" spans="2:2">
      <c r="B33" s="348"/>
    </row>
    <row r="34" spans="2:2">
      <c r="B34" s="348"/>
    </row>
    <row r="35" spans="2:2">
      <c r="B35" s="348"/>
    </row>
    <row r="36" spans="2:2">
      <c r="B36" s="348"/>
    </row>
    <row r="37" spans="2:2">
      <c r="B37" s="348"/>
    </row>
    <row r="38" spans="2:2">
      <c r="B38" s="348"/>
    </row>
    <row r="39" spans="2:2">
      <c r="B39" s="348"/>
    </row>
    <row r="40" spans="2:2">
      <c r="B40" s="348"/>
    </row>
    <row r="41" spans="2:2">
      <c r="B41" s="348"/>
    </row>
    <row r="42" spans="2:2">
      <c r="B42" s="348"/>
    </row>
    <row r="43" spans="2:2">
      <c r="B43" s="348"/>
    </row>
    <row r="44" spans="2:2">
      <c r="B44" s="348"/>
    </row>
    <row r="45" spans="2:2">
      <c r="B45" s="348"/>
    </row>
  </sheetData>
  <mergeCells count="1">
    <mergeCell ref="B23:B45"/>
  </mergeCells>
  <phoneticPr fontId="9" type="noConversion"/>
  <hyperlinks>
    <hyperlink ref="A20" location="'2.7'!A1" display="2.7 Kamu görevlileri sendikaları ve üye sayıları, 2015"/>
    <hyperlink ref="A10" location="'Grafik 2.1'!A1" display="2.1 Hizmet kollarına göre kamu görevlileri, sendikalı üye sayısı ve sendikalaşma oranı, 2015"/>
    <hyperlink ref="A11" location="'2.8 ve Grafik 2.2'!A1" display="2.2 Yıllara göre sendikalaşma oranları, 2011-2015"/>
    <hyperlink ref="A14" location="'2.1'!A1" display="2.1 Kamu sektörü istihdamına ilişkin veriler, 2015 IV.dönem  "/>
    <hyperlink ref="A15" location="'2.2'!A1" display="2.2 Yıllara göre konfederasyonlara bağlı sendika ve üye sayıları, 2011-2015"/>
    <hyperlink ref="A16" location="'2.3'!A1" display="2.3 Hizmet kolları ve cinsiyete göre kamu görevlileri sendikalarının üye sayısı, 2015"/>
    <hyperlink ref="A17" location="'2.4'!A1" display="2.4 Hizmet kolları ve cinsiyete göre kamu görevlileri sayısı, 2015"/>
    <hyperlink ref="A19" location="'2.6'!A1" display="2.6 Hizmet kollarına ve cinsiyete göre kamu görevlileri sendikaları ve üye sayıları, 2015"/>
    <hyperlink ref="A21" location="'2.8 ve Grafik 2.2'!A1" display="2.8 Yıllara göre kamu görevlileri  ve üye sayıları, 2011-2015"/>
    <hyperlink ref="C10" location="'Grafik 2.1'!A1" display="2.1 Number of civil servants with number of unionized civil servants and unionization rate by economic activity, 2015"/>
    <hyperlink ref="C11" location="'2.8 ve Grafik 2.2'!A1" display="2.2 Unionization rate by years, 2011-2015"/>
    <hyperlink ref="C14" location="'2.1'!A1" display="2.1 Data on public sector employment, third quarter of 2015"/>
    <hyperlink ref="C15" location="'2.2'!A1" display="2.2 Members of trade unions by confederations, 2011-2015"/>
    <hyperlink ref="C16" location="'2.3'!A1" display="2.3 Member of civil servant union by economic activity and sex, 2015"/>
    <hyperlink ref="C17" location="'2.4'!A1" display="2.4 Civil servant by economic activity and sex, 2015"/>
    <hyperlink ref="C19" location="'2.6'!A1" display="2.6 Civil servants and union members by economic activity and sex, 2015"/>
    <hyperlink ref="C20" location="'2.7'!A1" display="2.7 Unionization statistics of civil servants, 2015"/>
    <hyperlink ref="C21" location="'2.8 ve Grafik 2.2'!A1" display="2.8 Civil servants and union members by years, 2011-2015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O37"/>
  <sheetViews>
    <sheetView showGridLines="0" tabSelected="1" view="pageBreakPreview" zoomScaleNormal="100" zoomScaleSheetLayoutView="100" workbookViewId="0">
      <selection activeCell="U18" sqref="U18"/>
    </sheetView>
  </sheetViews>
  <sheetFormatPr defaultColWidth="9.140625" defaultRowHeight="12.75"/>
  <cols>
    <col min="1" max="5" width="9.140625" style="13"/>
    <col min="6" max="6" width="9.140625" style="13" customWidth="1"/>
    <col min="7" max="11" width="9.140625" style="13"/>
    <col min="12" max="12" width="9.140625" style="13" customWidth="1"/>
    <col min="13" max="13" width="6.7109375" style="13" customWidth="1"/>
    <col min="14" max="14" width="8.85546875"/>
    <col min="15" max="15" width="9.140625" style="52" customWidth="1"/>
    <col min="16" max="16384" width="9.140625" style="13"/>
  </cols>
  <sheetData>
    <row r="1" spans="1:15" s="169" customFormat="1" ht="29.25" customHeight="1">
      <c r="A1" s="384" t="s">
        <v>89</v>
      </c>
      <c r="B1" s="384"/>
      <c r="C1" s="384"/>
      <c r="D1" s="384"/>
      <c r="E1" s="425"/>
      <c r="F1" s="425"/>
      <c r="G1" s="425"/>
      <c r="H1" s="451"/>
      <c r="I1" s="451"/>
      <c r="J1" s="451"/>
      <c r="K1" s="451" t="s">
        <v>1</v>
      </c>
      <c r="L1" s="451"/>
      <c r="M1" s="451"/>
      <c r="N1" s="451"/>
    </row>
    <row r="2" spans="1:15" ht="42" customHeight="1">
      <c r="A2" s="450" t="s">
        <v>339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5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N3" s="139"/>
      <c r="O3" s="13"/>
    </row>
    <row r="4" spans="1:15" ht="15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139"/>
      <c r="O4" s="13"/>
    </row>
    <row r="5" spans="1:15" ht="15.75">
      <c r="A5" s="347"/>
      <c r="B5" s="347" t="s">
        <v>59</v>
      </c>
      <c r="C5" s="347"/>
      <c r="D5" s="53"/>
      <c r="E5" s="53"/>
      <c r="F5" s="347" t="s">
        <v>62</v>
      </c>
      <c r="G5" s="53"/>
      <c r="H5" s="347" t="s">
        <v>63</v>
      </c>
      <c r="I5" s="53"/>
      <c r="J5" s="53"/>
      <c r="K5" s="344" t="s">
        <v>65</v>
      </c>
      <c r="L5" s="53"/>
      <c r="M5" s="55"/>
      <c r="N5" s="139"/>
      <c r="O5" s="13"/>
    </row>
    <row r="6" spans="1:15" ht="15.75">
      <c r="A6" s="347"/>
      <c r="B6" s="347" t="s">
        <v>60</v>
      </c>
      <c r="C6" s="347"/>
      <c r="D6" s="53"/>
      <c r="E6" s="53"/>
      <c r="F6" s="347" t="s">
        <v>61</v>
      </c>
      <c r="G6" s="53"/>
      <c r="H6" s="347" t="s">
        <v>64</v>
      </c>
      <c r="I6" s="53"/>
      <c r="J6" s="53"/>
      <c r="K6" s="344" t="s">
        <v>66</v>
      </c>
      <c r="L6" s="53"/>
      <c r="M6" s="56"/>
      <c r="N6" s="139"/>
      <c r="O6" s="13"/>
    </row>
    <row r="7" spans="1:15" ht="15.75">
      <c r="A7" s="347"/>
      <c r="B7" s="347" t="s">
        <v>48</v>
      </c>
      <c r="C7" s="347"/>
      <c r="D7" s="53"/>
      <c r="E7" s="53"/>
      <c r="F7" s="345">
        <v>294141</v>
      </c>
      <c r="G7" s="53"/>
      <c r="H7" s="345">
        <v>214925</v>
      </c>
      <c r="I7" s="53"/>
      <c r="J7" s="53"/>
      <c r="K7" s="344">
        <f>H7/F7*100</f>
        <v>73.068698345351379</v>
      </c>
      <c r="L7" s="53"/>
      <c r="M7" s="56"/>
      <c r="N7" s="139"/>
      <c r="O7" s="13"/>
    </row>
    <row r="8" spans="1:15" ht="15.75">
      <c r="A8" s="347"/>
      <c r="B8" s="347" t="s">
        <v>49</v>
      </c>
      <c r="C8" s="347"/>
      <c r="D8" s="53"/>
      <c r="E8" s="53"/>
      <c r="F8" s="345">
        <v>1256576</v>
      </c>
      <c r="G8" s="53"/>
      <c r="H8" s="345">
        <v>868848</v>
      </c>
      <c r="I8" s="53"/>
      <c r="J8" s="53"/>
      <c r="K8" s="344">
        <f t="shared" ref="K8:K18" si="0">H8/F8*100</f>
        <v>69.144086788224513</v>
      </c>
      <c r="L8" s="53"/>
      <c r="M8" s="56"/>
      <c r="N8" s="139"/>
      <c r="O8" s="13"/>
    </row>
    <row r="9" spans="1:15" ht="15.75">
      <c r="A9" s="347"/>
      <c r="B9" s="347" t="s">
        <v>50</v>
      </c>
      <c r="C9" s="347"/>
      <c r="D9" s="53"/>
      <c r="E9" s="53"/>
      <c r="F9" s="345">
        <v>680785</v>
      </c>
      <c r="G9" s="53"/>
      <c r="H9" s="345">
        <v>473861</v>
      </c>
      <c r="I9" s="53"/>
      <c r="J9" s="53"/>
      <c r="K9" s="344">
        <f t="shared" si="0"/>
        <v>69.605088243718654</v>
      </c>
      <c r="L9" s="53"/>
      <c r="M9" s="56"/>
      <c r="N9" s="139"/>
      <c r="O9" s="13"/>
    </row>
    <row r="10" spans="1:15" ht="15.75">
      <c r="A10" s="347"/>
      <c r="B10" s="347" t="s">
        <v>51</v>
      </c>
      <c r="C10" s="347"/>
      <c r="D10" s="53"/>
      <c r="E10" s="53"/>
      <c r="F10" s="345">
        <v>133765</v>
      </c>
      <c r="G10" s="53"/>
      <c r="H10" s="345">
        <v>123426</v>
      </c>
      <c r="I10" s="53"/>
      <c r="J10" s="53"/>
      <c r="K10" s="344">
        <f t="shared" si="0"/>
        <v>92.270773371210709</v>
      </c>
      <c r="L10" s="53"/>
      <c r="M10" s="56"/>
      <c r="N10" s="139"/>
      <c r="O10" s="13"/>
    </row>
    <row r="11" spans="1:15" ht="15.75">
      <c r="A11" s="347"/>
      <c r="B11" s="347" t="s">
        <v>52</v>
      </c>
      <c r="C11" s="347"/>
      <c r="D11" s="53"/>
      <c r="E11" s="53"/>
      <c r="F11" s="345">
        <v>30649</v>
      </c>
      <c r="G11" s="53"/>
      <c r="H11" s="345">
        <v>24994</v>
      </c>
      <c r="I11" s="53"/>
      <c r="J11" s="53"/>
      <c r="K11" s="344">
        <f t="shared" si="0"/>
        <v>81.549153316584551</v>
      </c>
      <c r="L11" s="53"/>
      <c r="M11" s="56"/>
      <c r="N11" s="139"/>
      <c r="O11" s="13"/>
    </row>
    <row r="12" spans="1:15" ht="15.75">
      <c r="A12" s="347"/>
      <c r="B12" s="347" t="s">
        <v>53</v>
      </c>
      <c r="C12" s="347"/>
      <c r="D12" s="53"/>
      <c r="E12" s="53"/>
      <c r="F12" s="346">
        <v>19966</v>
      </c>
      <c r="G12" s="53"/>
      <c r="H12" s="345">
        <v>14628</v>
      </c>
      <c r="I12" s="53"/>
      <c r="J12" s="53"/>
      <c r="K12" s="344">
        <f t="shared" si="0"/>
        <v>73.264549734548737</v>
      </c>
      <c r="L12" s="53"/>
      <c r="M12" s="56"/>
      <c r="N12" s="139"/>
      <c r="O12" s="13"/>
    </row>
    <row r="13" spans="1:15" ht="15.75">
      <c r="A13" s="347"/>
      <c r="B13" s="347" t="s">
        <v>54</v>
      </c>
      <c r="C13" s="347"/>
      <c r="D13" s="53"/>
      <c r="E13" s="53"/>
      <c r="F13" s="345">
        <v>46964</v>
      </c>
      <c r="G13" s="53"/>
      <c r="H13" s="345">
        <v>34925</v>
      </c>
      <c r="I13" s="53"/>
      <c r="J13" s="53"/>
      <c r="K13" s="344">
        <f t="shared" si="0"/>
        <v>74.365471424921211</v>
      </c>
      <c r="L13" s="53"/>
      <c r="M13" s="56"/>
      <c r="N13" s="139"/>
      <c r="O13" s="13"/>
    </row>
    <row r="14" spans="1:15" ht="15.75">
      <c r="A14" s="347"/>
      <c r="B14" s="347" t="s">
        <v>55</v>
      </c>
      <c r="C14" s="347"/>
      <c r="D14" s="53"/>
      <c r="E14" s="53"/>
      <c r="F14" s="345">
        <v>28843</v>
      </c>
      <c r="G14" s="53"/>
      <c r="H14" s="345">
        <v>21337</v>
      </c>
      <c r="I14" s="53"/>
      <c r="J14" s="53"/>
      <c r="K14" s="344">
        <f t="shared" si="0"/>
        <v>73.976354748119135</v>
      </c>
      <c r="L14" s="53"/>
      <c r="M14" s="56"/>
      <c r="N14" s="139"/>
      <c r="O14" s="13"/>
    </row>
    <row r="15" spans="1:15" ht="15.75">
      <c r="A15" s="347"/>
      <c r="B15" s="347" t="s">
        <v>56</v>
      </c>
      <c r="C15" s="347"/>
      <c r="D15" s="53"/>
      <c r="E15" s="53"/>
      <c r="F15" s="345">
        <v>78600</v>
      </c>
      <c r="G15" s="53"/>
      <c r="H15" s="345">
        <v>64696</v>
      </c>
      <c r="I15" s="53"/>
      <c r="J15" s="53"/>
      <c r="K15" s="344">
        <f t="shared" si="0"/>
        <v>82.310432569974552</v>
      </c>
      <c r="L15" s="53"/>
      <c r="M15" s="56"/>
      <c r="N15" s="139"/>
      <c r="O15" s="13"/>
    </row>
    <row r="16" spans="1:15" ht="15.75">
      <c r="A16" s="347"/>
      <c r="B16" s="347" t="s">
        <v>57</v>
      </c>
      <c r="C16" s="347"/>
      <c r="D16" s="53"/>
      <c r="E16" s="53"/>
      <c r="F16" s="345">
        <v>37014</v>
      </c>
      <c r="G16" s="53"/>
      <c r="H16" s="345">
        <v>25897</v>
      </c>
      <c r="I16" s="53"/>
      <c r="J16" s="53"/>
      <c r="K16" s="344">
        <f t="shared" si="0"/>
        <v>69.965418490300962</v>
      </c>
      <c r="L16" s="53"/>
      <c r="M16" s="56"/>
      <c r="N16" s="139"/>
      <c r="O16" s="13"/>
    </row>
    <row r="17" spans="1:15" ht="15.75">
      <c r="A17" s="347"/>
      <c r="B17" s="347" t="s">
        <v>58</v>
      </c>
      <c r="C17" s="347"/>
      <c r="D17" s="53"/>
      <c r="E17" s="53"/>
      <c r="F17" s="345">
        <v>139378</v>
      </c>
      <c r="G17" s="53"/>
      <c r="H17" s="345">
        <v>127308</v>
      </c>
      <c r="I17" s="53"/>
      <c r="J17" s="53"/>
      <c r="K17" s="344">
        <f t="shared" si="0"/>
        <v>91.340096715407029</v>
      </c>
      <c r="L17" s="53"/>
      <c r="M17" s="56"/>
      <c r="N17" s="139"/>
      <c r="O17" s="13"/>
    </row>
    <row r="18" spans="1:15">
      <c r="A18" s="53"/>
      <c r="B18" s="53"/>
      <c r="C18" s="53"/>
      <c r="D18" s="53"/>
      <c r="E18" s="53"/>
      <c r="F18" s="345">
        <f>SUM(F7:F17)</f>
        <v>2746681</v>
      </c>
      <c r="G18" s="53"/>
      <c r="H18" s="345">
        <f>SUM(H7:H17)</f>
        <v>1994845</v>
      </c>
      <c r="I18" s="53"/>
      <c r="J18" s="53"/>
      <c r="K18" s="344">
        <f t="shared" si="0"/>
        <v>72.62747293915821</v>
      </c>
      <c r="L18" s="53"/>
      <c r="M18" s="57"/>
      <c r="N18" s="139"/>
      <c r="O18" s="13"/>
    </row>
    <row r="19" spans="1:1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139"/>
      <c r="O19" s="13"/>
    </row>
    <row r="20" spans="1:1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139"/>
      <c r="O20" s="13"/>
    </row>
    <row r="21" spans="1:1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139"/>
      <c r="O21" s="13"/>
    </row>
    <row r="22" spans="1: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139"/>
      <c r="O22" s="13"/>
    </row>
    <row r="23" spans="1:1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139"/>
      <c r="O23" s="13"/>
    </row>
    <row r="24" spans="1:1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139"/>
      <c r="O24" s="13"/>
    </row>
    <row r="25" spans="1:15" ht="12.7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139"/>
      <c r="O25" s="13"/>
    </row>
    <row r="26" spans="1:1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139"/>
      <c r="O26" s="13"/>
    </row>
    <row r="27" spans="1:1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139"/>
      <c r="O27" s="13"/>
    </row>
    <row r="28" spans="1:1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139"/>
      <c r="O28" s="13"/>
    </row>
    <row r="29" spans="1:1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139"/>
      <c r="O29" s="13"/>
    </row>
    <row r="30" spans="1:1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139"/>
      <c r="O30" s="13"/>
    </row>
    <row r="31" spans="1:1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139"/>
      <c r="O31" s="13"/>
    </row>
    <row r="32" spans="1:1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139"/>
      <c r="O32" s="13"/>
    </row>
    <row r="33" spans="14:15">
      <c r="N33" s="140"/>
      <c r="O33" s="13"/>
    </row>
    <row r="34" spans="14:15">
      <c r="N34" s="140"/>
      <c r="O34" s="13"/>
    </row>
    <row r="35" spans="14:15">
      <c r="N35" s="140"/>
      <c r="O35" s="13"/>
    </row>
    <row r="36" spans="14:15">
      <c r="N36" s="140"/>
      <c r="O36" s="13"/>
    </row>
    <row r="37" spans="14:15">
      <c r="N37" s="140"/>
      <c r="O37" s="13"/>
    </row>
  </sheetData>
  <mergeCells count="5">
    <mergeCell ref="A2:N2"/>
    <mergeCell ref="E1:G1"/>
    <mergeCell ref="A1:D1"/>
    <mergeCell ref="H1:J1"/>
    <mergeCell ref="K1:N1"/>
  </mergeCells>
  <phoneticPr fontId="24" type="noConversion"/>
  <printOptions horizontalCentered="1" verticalCentered="1"/>
  <pageMargins left="0.7" right="0.7" top="0.75" bottom="0.75" header="0.3" footer="0.3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F33"/>
  <sheetViews>
    <sheetView showGridLines="0" view="pageBreakPreview" zoomScaleNormal="80" zoomScaleSheetLayoutView="100" workbookViewId="0">
      <selection activeCell="H27" sqref="H27"/>
    </sheetView>
  </sheetViews>
  <sheetFormatPr defaultColWidth="9.140625" defaultRowHeight="12.75"/>
  <cols>
    <col min="1" max="1" width="9" style="10" customWidth="1"/>
    <col min="2" max="2" width="29.140625" style="10" customWidth="1"/>
    <col min="3" max="3" width="36.140625" style="10" customWidth="1"/>
    <col min="4" max="4" width="22" style="10" customWidth="1"/>
    <col min="5" max="5" width="12.140625" style="10" customWidth="1"/>
    <col min="6" max="6" width="12.28515625" style="10" customWidth="1"/>
    <col min="7" max="16384" width="9.140625" style="10"/>
  </cols>
  <sheetData>
    <row r="1" spans="1:6" s="170" customFormat="1" ht="30" customHeight="1">
      <c r="A1" s="339" t="s">
        <v>0</v>
      </c>
      <c r="B1" s="339"/>
      <c r="C1" s="339"/>
      <c r="D1" s="340" t="s">
        <v>1</v>
      </c>
    </row>
    <row r="2" spans="1:6" s="6" customFormat="1" ht="37.5" customHeight="1" thickBot="1">
      <c r="A2" s="457" t="s">
        <v>700</v>
      </c>
      <c r="B2" s="457"/>
      <c r="C2" s="457"/>
      <c r="D2" s="457"/>
    </row>
    <row r="3" spans="1:6" s="6" customFormat="1" ht="51" customHeight="1">
      <c r="A3" s="341" t="s">
        <v>156</v>
      </c>
      <c r="B3" s="342" t="s">
        <v>157</v>
      </c>
      <c r="C3" s="342" t="s">
        <v>158</v>
      </c>
      <c r="D3" s="343" t="s">
        <v>159</v>
      </c>
    </row>
    <row r="4" spans="1:6" ht="29.25" customHeight="1">
      <c r="A4" s="74">
        <v>2012</v>
      </c>
      <c r="B4" s="75">
        <v>2017978</v>
      </c>
      <c r="C4" s="75">
        <v>1375661</v>
      </c>
      <c r="D4" s="76">
        <f t="shared" ref="D4:D6" si="0">C4/B4*100</f>
        <v>68.170267465750371</v>
      </c>
    </row>
    <row r="5" spans="1:6" ht="29.25" customHeight="1">
      <c r="A5" s="74">
        <v>2013</v>
      </c>
      <c r="B5" s="75">
        <v>2134638</v>
      </c>
      <c r="C5" s="75">
        <v>1468021</v>
      </c>
      <c r="D5" s="76">
        <f t="shared" si="0"/>
        <v>68.77142634957309</v>
      </c>
    </row>
    <row r="6" spans="1:6" ht="29.25" customHeight="1">
      <c r="A6" s="74">
        <v>2014</v>
      </c>
      <c r="B6" s="75">
        <v>2270558</v>
      </c>
      <c r="C6" s="75">
        <v>1589964</v>
      </c>
      <c r="D6" s="76">
        <f t="shared" si="0"/>
        <v>70.025253704155546</v>
      </c>
    </row>
    <row r="7" spans="1:6" ht="29.25" customHeight="1">
      <c r="A7" s="74">
        <v>2015</v>
      </c>
      <c r="B7" s="75">
        <v>2354314</v>
      </c>
      <c r="C7" s="75">
        <v>1679028</v>
      </c>
      <c r="D7" s="76">
        <v>71.317080049645028</v>
      </c>
    </row>
    <row r="8" spans="1:6" ht="29.25" customHeight="1">
      <c r="A8" s="74">
        <v>2016</v>
      </c>
      <c r="B8" s="75">
        <v>2452249</v>
      </c>
      <c r="C8" s="75">
        <v>1756934</v>
      </c>
      <c r="D8" s="76">
        <f>ROUNDDOWN(C8/B8*100,2)</f>
        <v>71.64</v>
      </c>
      <c r="E8" s="77"/>
      <c r="F8" s="77"/>
    </row>
    <row r="9" spans="1:6" s="13" customFormat="1" ht="29.25" customHeight="1">
      <c r="A9" s="83">
        <v>2017</v>
      </c>
      <c r="B9" s="84">
        <v>2431228</v>
      </c>
      <c r="C9" s="84">
        <v>1684323</v>
      </c>
      <c r="D9" s="85">
        <f>ROUNDUP(C9/B9*100,2)</f>
        <v>69.28</v>
      </c>
    </row>
    <row r="10" spans="1:6" s="13" customFormat="1" ht="29.25" customHeight="1">
      <c r="A10" s="74">
        <v>2018</v>
      </c>
      <c r="B10" s="75">
        <v>2473461</v>
      </c>
      <c r="C10" s="75">
        <v>1673318</v>
      </c>
      <c r="D10" s="76">
        <f>(C10/B10*100)</f>
        <v>67.650874624665605</v>
      </c>
    </row>
    <row r="11" spans="1:6" s="13" customFormat="1" ht="29.25" customHeight="1">
      <c r="A11" s="74">
        <v>2019</v>
      </c>
      <c r="B11" s="75">
        <v>2549094</v>
      </c>
      <c r="C11" s="75">
        <v>1702644</v>
      </c>
      <c r="D11" s="76">
        <f>(C11/B11*100)</f>
        <v>66.794084486488131</v>
      </c>
    </row>
    <row r="12" spans="1:6" s="13" customFormat="1" ht="29.25" customHeight="1">
      <c r="A12" s="74">
        <v>2020</v>
      </c>
      <c r="B12" s="75">
        <v>2633931</v>
      </c>
      <c r="C12" s="75">
        <v>1723623</v>
      </c>
      <c r="D12" s="76">
        <f t="shared" ref="D12:D13" si="1">(C12/B12*100)</f>
        <v>65.439185764547361</v>
      </c>
    </row>
    <row r="13" spans="1:6" s="13" customFormat="1" ht="29.25" customHeight="1">
      <c r="A13" s="74">
        <v>2021</v>
      </c>
      <c r="B13" s="75">
        <v>2658555</v>
      </c>
      <c r="C13" s="75">
        <v>1718984</v>
      </c>
      <c r="D13" s="76">
        <f t="shared" si="1"/>
        <v>64.658583328161342</v>
      </c>
    </row>
    <row r="14" spans="1:6" ht="28.5" customHeight="1" thickBot="1">
      <c r="A14" s="92">
        <v>2022</v>
      </c>
      <c r="B14" s="93">
        <v>2746681</v>
      </c>
      <c r="C14" s="93">
        <v>1994845</v>
      </c>
      <c r="D14" s="76">
        <f>(C14/B14*100)</f>
        <v>72.62747293915821</v>
      </c>
    </row>
    <row r="15" spans="1:6" ht="27" customHeight="1">
      <c r="A15" s="456" t="s">
        <v>88</v>
      </c>
      <c r="B15" s="456"/>
      <c r="C15" s="456"/>
      <c r="D15" s="456"/>
    </row>
    <row r="16" spans="1:6" s="73" customFormat="1" ht="17.25" customHeight="1">
      <c r="A16" s="458" t="s">
        <v>77</v>
      </c>
      <c r="B16" s="458"/>
      <c r="C16" s="458"/>
      <c r="D16" s="458"/>
    </row>
    <row r="17" spans="1:4" s="6" customFormat="1" ht="27" customHeight="1">
      <c r="A17" s="459" t="s">
        <v>45</v>
      </c>
      <c r="B17" s="460"/>
      <c r="C17" s="460"/>
      <c r="D17" s="460"/>
    </row>
    <row r="18" spans="1:4" s="6" customFormat="1" ht="22.5" customHeight="1">
      <c r="A18" s="452" t="s">
        <v>78</v>
      </c>
      <c r="B18" s="452"/>
      <c r="C18" s="452"/>
      <c r="D18" s="452"/>
    </row>
    <row r="19" spans="1:4" s="6" customFormat="1" ht="3.75" customHeight="1" thickBot="1">
      <c r="A19" s="160"/>
      <c r="B19" s="160"/>
      <c r="C19" s="160"/>
      <c r="D19" s="160"/>
    </row>
    <row r="20" spans="1:4" s="52" customFormat="1" ht="34.5" customHeight="1" thickBot="1">
      <c r="A20" s="453" t="s">
        <v>757</v>
      </c>
      <c r="B20" s="454"/>
      <c r="C20" s="454"/>
      <c r="D20" s="455"/>
    </row>
    <row r="22" spans="1:4" ht="30">
      <c r="A22" s="52"/>
      <c r="B22" s="13"/>
      <c r="C22" s="171" t="s">
        <v>756</v>
      </c>
      <c r="D22" s="52"/>
    </row>
    <row r="23" spans="1:4">
      <c r="A23" s="52"/>
      <c r="B23" s="87">
        <v>2012</v>
      </c>
      <c r="C23" s="86">
        <f>D4</f>
        <v>68.170267465750371</v>
      </c>
      <c r="D23" s="52"/>
    </row>
    <row r="24" spans="1:4">
      <c r="A24" s="52"/>
      <c r="B24" s="87">
        <v>2013</v>
      </c>
      <c r="C24" s="86">
        <f>D5</f>
        <v>68.77142634957309</v>
      </c>
      <c r="D24" s="52"/>
    </row>
    <row r="25" spans="1:4">
      <c r="A25" s="52"/>
      <c r="B25" s="87">
        <v>2014</v>
      </c>
      <c r="C25" s="86">
        <f>D6</f>
        <v>70.025253704155546</v>
      </c>
      <c r="D25" s="52"/>
    </row>
    <row r="26" spans="1:4">
      <c r="A26" s="52"/>
      <c r="B26" s="87">
        <v>2015</v>
      </c>
      <c r="C26" s="86">
        <f>D7</f>
        <v>71.317080049645028</v>
      </c>
      <c r="D26" s="52"/>
    </row>
    <row r="27" spans="1:4">
      <c r="A27" s="52"/>
      <c r="B27" s="87">
        <v>2016</v>
      </c>
      <c r="C27" s="86">
        <v>71.64</v>
      </c>
      <c r="D27" s="52"/>
    </row>
    <row r="28" spans="1:4">
      <c r="A28" s="52"/>
      <c r="B28" s="87">
        <v>2017</v>
      </c>
      <c r="C28" s="86">
        <f>+D9</f>
        <v>69.28</v>
      </c>
      <c r="D28" s="52"/>
    </row>
    <row r="29" spans="1:4">
      <c r="A29" s="52"/>
      <c r="B29" s="87">
        <v>2018</v>
      </c>
      <c r="C29" s="86">
        <v>67.650000000000006</v>
      </c>
      <c r="D29" s="52"/>
    </row>
    <row r="30" spans="1:4">
      <c r="A30" s="52"/>
      <c r="B30" s="87">
        <v>2019</v>
      </c>
      <c r="C30" s="86">
        <v>66.790000000000006</v>
      </c>
      <c r="D30" s="52"/>
    </row>
    <row r="31" spans="1:4">
      <c r="A31" s="52"/>
      <c r="B31" s="87">
        <v>2020</v>
      </c>
      <c r="C31" s="86">
        <v>65.44</v>
      </c>
      <c r="D31" s="52"/>
    </row>
    <row r="32" spans="1:4">
      <c r="A32" s="52"/>
      <c r="B32" s="87">
        <v>2021</v>
      </c>
      <c r="C32" s="158">
        <v>64.66</v>
      </c>
      <c r="D32" s="52"/>
    </row>
    <row r="33" spans="1:4">
      <c r="A33" s="52"/>
      <c r="B33" s="87">
        <v>2022</v>
      </c>
      <c r="C33" s="86">
        <v>72.62747293915821</v>
      </c>
      <c r="D33" s="52"/>
    </row>
  </sheetData>
  <mergeCells count="6">
    <mergeCell ref="A18:D18"/>
    <mergeCell ref="A20:D20"/>
    <mergeCell ref="A15:D15"/>
    <mergeCell ref="A2:D2"/>
    <mergeCell ref="A16:D16"/>
    <mergeCell ref="A17:D17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>
      <selection activeCell="I10" sqref="I10"/>
    </sheetView>
  </sheetViews>
  <sheetFormatPr defaultRowHeight="12.75"/>
  <cols>
    <col min="1" max="1" width="44.7109375" customWidth="1"/>
    <col min="2" max="2" width="7.140625" customWidth="1"/>
    <col min="3" max="3" width="44.7109375" customWidth="1"/>
  </cols>
  <sheetData>
    <row r="1" spans="1:3" s="164" customFormat="1" ht="37.5" customHeight="1">
      <c r="A1" s="280" t="s">
        <v>67</v>
      </c>
      <c r="B1" s="280"/>
      <c r="C1" s="281" t="s">
        <v>5</v>
      </c>
    </row>
    <row r="2" spans="1:3">
      <c r="A2" s="63"/>
      <c r="B2" s="282"/>
      <c r="C2" s="71"/>
    </row>
    <row r="3" spans="1:3" ht="15">
      <c r="A3" s="64" t="s">
        <v>67</v>
      </c>
      <c r="B3" s="283"/>
      <c r="C3" s="150" t="s">
        <v>5</v>
      </c>
    </row>
    <row r="4" spans="1:3">
      <c r="A4" s="65"/>
      <c r="B4" s="284"/>
      <c r="C4" s="66"/>
    </row>
    <row r="5" spans="1:3" ht="51">
      <c r="A5" s="67" t="s">
        <v>69</v>
      </c>
      <c r="B5" s="285"/>
      <c r="C5" s="72" t="s">
        <v>73</v>
      </c>
    </row>
    <row r="6" spans="1:3">
      <c r="A6" s="68"/>
      <c r="B6" s="285"/>
      <c r="C6" s="72"/>
    </row>
    <row r="7" spans="1:3" ht="25.5">
      <c r="A7" s="70" t="s">
        <v>70</v>
      </c>
      <c r="B7" s="285"/>
      <c r="C7" s="72" t="s">
        <v>74</v>
      </c>
    </row>
    <row r="8" spans="1:3">
      <c r="A8" s="68"/>
      <c r="B8" s="285"/>
      <c r="C8" s="72"/>
    </row>
    <row r="9" spans="1:3" ht="63.75">
      <c r="A9" s="70" t="s">
        <v>71</v>
      </c>
      <c r="B9" s="285"/>
      <c r="C9" s="72" t="s">
        <v>75</v>
      </c>
    </row>
    <row r="10" spans="1:3">
      <c r="A10" s="68"/>
      <c r="B10" s="285"/>
      <c r="C10" s="72"/>
    </row>
    <row r="11" spans="1:3" ht="62.25" customHeight="1">
      <c r="A11" s="70" t="s">
        <v>72</v>
      </c>
      <c r="B11" s="285"/>
      <c r="C11" s="72" t="s">
        <v>76</v>
      </c>
    </row>
    <row r="12" spans="1:3">
      <c r="A12" s="63"/>
      <c r="B12" s="63"/>
      <c r="C12" s="63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zoomScale="90" zoomScaleNormal="90" zoomScaleSheetLayoutView="80" workbookViewId="0">
      <selection sqref="A1:H1"/>
    </sheetView>
  </sheetViews>
  <sheetFormatPr defaultColWidth="9.140625" defaultRowHeight="12.75"/>
  <cols>
    <col min="1" max="1" width="14" style="43" customWidth="1"/>
    <col min="2" max="2" width="66.85546875" style="43" customWidth="1"/>
    <col min="3" max="8" width="18.7109375" style="161" customWidth="1"/>
    <col min="9" max="16384" width="9.140625" style="43"/>
  </cols>
  <sheetData>
    <row r="1" spans="1:8" s="162" customFormat="1" ht="34.5" customHeight="1">
      <c r="A1" s="286" t="s">
        <v>43</v>
      </c>
      <c r="B1" s="286"/>
      <c r="C1" s="286"/>
      <c r="D1" s="286"/>
      <c r="E1" s="349" t="s">
        <v>1</v>
      </c>
      <c r="F1" s="349"/>
      <c r="G1" s="349"/>
      <c r="H1" s="349"/>
    </row>
    <row r="2" spans="1:8" ht="18" customHeight="1">
      <c r="A2" s="350" t="s">
        <v>707</v>
      </c>
      <c r="B2" s="351"/>
      <c r="C2" s="351"/>
      <c r="D2" s="351"/>
      <c r="E2" s="351"/>
      <c r="F2" s="351"/>
      <c r="G2" s="351"/>
      <c r="H2" s="351"/>
    </row>
    <row r="3" spans="1:8" ht="14.25">
      <c r="A3" s="352" t="s">
        <v>708</v>
      </c>
      <c r="B3" s="353"/>
      <c r="C3" s="353"/>
      <c r="D3" s="353"/>
      <c r="E3" s="353"/>
      <c r="F3" s="353"/>
      <c r="G3" s="353"/>
      <c r="H3" s="353"/>
    </row>
    <row r="4" spans="1:8" ht="13.5" thickBot="1"/>
    <row r="5" spans="1:8">
      <c r="A5" s="354"/>
      <c r="B5" s="356" t="s">
        <v>709</v>
      </c>
      <c r="C5" s="358" t="s">
        <v>710</v>
      </c>
      <c r="D5" s="358" t="s">
        <v>711</v>
      </c>
      <c r="E5" s="358" t="s">
        <v>712</v>
      </c>
      <c r="F5" s="360" t="s">
        <v>713</v>
      </c>
      <c r="G5" s="361"/>
      <c r="H5" s="358" t="s">
        <v>714</v>
      </c>
    </row>
    <row r="6" spans="1:8" ht="27">
      <c r="A6" s="355"/>
      <c r="B6" s="357"/>
      <c r="C6" s="359"/>
      <c r="D6" s="359"/>
      <c r="E6" s="359"/>
      <c r="F6" s="245" t="s">
        <v>715</v>
      </c>
      <c r="G6" s="245" t="s">
        <v>716</v>
      </c>
      <c r="H6" s="359"/>
    </row>
    <row r="7" spans="1:8">
      <c r="A7" s="246"/>
      <c r="B7" s="246" t="s">
        <v>717</v>
      </c>
      <c r="C7" s="247">
        <v>5010904</v>
      </c>
      <c r="D7" s="247">
        <v>3093557</v>
      </c>
      <c r="E7" s="247">
        <v>591230</v>
      </c>
      <c r="F7" s="247">
        <v>1165522</v>
      </c>
      <c r="G7" s="247">
        <v>52651</v>
      </c>
      <c r="H7" s="247">
        <v>107944</v>
      </c>
    </row>
    <row r="8" spans="1:8" ht="13.5">
      <c r="A8" s="248" t="s">
        <v>718</v>
      </c>
      <c r="B8" s="249" t="s">
        <v>719</v>
      </c>
      <c r="C8" s="250">
        <v>4096017</v>
      </c>
      <c r="D8" s="250">
        <v>2974810</v>
      </c>
      <c r="E8" s="250">
        <v>483837</v>
      </c>
      <c r="F8" s="250">
        <v>482079</v>
      </c>
      <c r="G8" s="250">
        <v>47347</v>
      </c>
      <c r="H8" s="250">
        <v>107944</v>
      </c>
    </row>
    <row r="9" spans="1:8" ht="13.5">
      <c r="A9" s="251" t="s">
        <v>720</v>
      </c>
      <c r="B9" s="252" t="s">
        <v>721</v>
      </c>
      <c r="C9" s="250">
        <v>3388477</v>
      </c>
      <c r="D9" s="253">
        <v>2628057</v>
      </c>
      <c r="E9" s="253">
        <v>426994</v>
      </c>
      <c r="F9" s="253">
        <v>194308</v>
      </c>
      <c r="G9" s="253">
        <v>31174</v>
      </c>
      <c r="H9" s="253">
        <v>107944</v>
      </c>
    </row>
    <row r="10" spans="1:8">
      <c r="A10" s="251"/>
      <c r="B10" s="252" t="s">
        <v>722</v>
      </c>
      <c r="C10" s="250">
        <v>311725</v>
      </c>
      <c r="D10" s="253">
        <v>233672</v>
      </c>
      <c r="E10" s="253">
        <v>31193</v>
      </c>
      <c r="F10" s="253">
        <v>46299</v>
      </c>
      <c r="G10" s="253">
        <v>561</v>
      </c>
      <c r="H10" s="253">
        <v>0</v>
      </c>
    </row>
    <row r="11" spans="1:8">
      <c r="A11" s="254"/>
      <c r="B11" s="252" t="s">
        <v>723</v>
      </c>
      <c r="C11" s="250">
        <v>96741</v>
      </c>
      <c r="D11" s="253">
        <v>37887</v>
      </c>
      <c r="E11" s="253">
        <v>9666</v>
      </c>
      <c r="F11" s="253">
        <v>46921</v>
      </c>
      <c r="G11" s="253">
        <v>2267</v>
      </c>
      <c r="H11" s="253">
        <v>0</v>
      </c>
    </row>
    <row r="12" spans="1:8">
      <c r="A12" s="254"/>
      <c r="B12" s="252" t="s">
        <v>724</v>
      </c>
      <c r="C12" s="250">
        <v>5723</v>
      </c>
      <c r="D12" s="253">
        <v>3870</v>
      </c>
      <c r="E12" s="253">
        <v>414</v>
      </c>
      <c r="F12" s="253">
        <v>1439</v>
      </c>
      <c r="G12" s="253">
        <v>0</v>
      </c>
      <c r="H12" s="253">
        <v>0</v>
      </c>
    </row>
    <row r="13" spans="1:8">
      <c r="A13" s="254"/>
      <c r="B13" s="252" t="s">
        <v>725</v>
      </c>
      <c r="C13" s="250">
        <v>43095</v>
      </c>
      <c r="D13" s="253">
        <v>33340</v>
      </c>
      <c r="E13" s="253">
        <v>2930</v>
      </c>
      <c r="F13" s="253">
        <v>6824</v>
      </c>
      <c r="G13" s="253">
        <v>1</v>
      </c>
      <c r="H13" s="253">
        <v>0</v>
      </c>
    </row>
    <row r="14" spans="1:8">
      <c r="A14" s="254"/>
      <c r="B14" s="252" t="s">
        <v>726</v>
      </c>
      <c r="C14" s="250">
        <v>243689</v>
      </c>
      <c r="D14" s="253">
        <v>36351</v>
      </c>
      <c r="E14" s="253">
        <v>10823</v>
      </c>
      <c r="F14" s="253">
        <v>183187</v>
      </c>
      <c r="G14" s="253">
        <v>13328</v>
      </c>
      <c r="H14" s="253">
        <v>0</v>
      </c>
    </row>
    <row r="15" spans="1:8">
      <c r="A15" s="254"/>
      <c r="B15" s="252" t="s">
        <v>727</v>
      </c>
      <c r="C15" s="250">
        <v>6567</v>
      </c>
      <c r="D15" s="253">
        <v>1633</v>
      </c>
      <c r="E15" s="253">
        <v>1817</v>
      </c>
      <c r="F15" s="253">
        <v>3101</v>
      </c>
      <c r="G15" s="253">
        <v>16</v>
      </c>
      <c r="H15" s="253">
        <v>0</v>
      </c>
    </row>
    <row r="16" spans="1:8" ht="13.5">
      <c r="A16" s="255" t="s">
        <v>728</v>
      </c>
      <c r="B16" s="249" t="s">
        <v>729</v>
      </c>
      <c r="C16" s="250">
        <v>134240</v>
      </c>
      <c r="D16" s="250">
        <v>9040</v>
      </c>
      <c r="E16" s="250">
        <v>71969</v>
      </c>
      <c r="F16" s="250">
        <v>51888</v>
      </c>
      <c r="G16" s="250">
        <v>1343</v>
      </c>
      <c r="H16" s="250">
        <v>0</v>
      </c>
    </row>
    <row r="17" spans="1:8" ht="36">
      <c r="A17" s="256" t="s">
        <v>730</v>
      </c>
      <c r="B17" s="257" t="s">
        <v>731</v>
      </c>
      <c r="C17" s="250">
        <v>94556</v>
      </c>
      <c r="D17" s="258">
        <v>4085</v>
      </c>
      <c r="E17" s="258">
        <v>42629</v>
      </c>
      <c r="F17" s="258">
        <v>46499</v>
      </c>
      <c r="G17" s="258">
        <v>1343</v>
      </c>
      <c r="H17" s="253">
        <v>0</v>
      </c>
    </row>
    <row r="18" spans="1:8" ht="13.5">
      <c r="A18" s="256"/>
      <c r="B18" s="252" t="s">
        <v>732</v>
      </c>
      <c r="C18" s="250">
        <v>255</v>
      </c>
      <c r="D18" s="258">
        <v>23</v>
      </c>
      <c r="E18" s="258">
        <v>57</v>
      </c>
      <c r="F18" s="258">
        <v>175</v>
      </c>
      <c r="G18" s="258">
        <v>0</v>
      </c>
      <c r="H18" s="253">
        <v>0</v>
      </c>
    </row>
    <row r="19" spans="1:8" ht="13.5">
      <c r="A19" s="254"/>
      <c r="B19" s="252" t="s">
        <v>733</v>
      </c>
      <c r="C19" s="250">
        <v>39429</v>
      </c>
      <c r="D19" s="258">
        <v>4932</v>
      </c>
      <c r="E19" s="258">
        <v>29283</v>
      </c>
      <c r="F19" s="258">
        <v>5214</v>
      </c>
      <c r="G19" s="253">
        <v>0</v>
      </c>
      <c r="H19" s="253">
        <v>0</v>
      </c>
    </row>
    <row r="20" spans="1:8" ht="13.5">
      <c r="A20" s="248" t="s">
        <v>734</v>
      </c>
      <c r="B20" s="249" t="s">
        <v>735</v>
      </c>
      <c r="C20" s="250">
        <v>780647</v>
      </c>
      <c r="D20" s="250">
        <v>109707</v>
      </c>
      <c r="E20" s="250">
        <v>35424</v>
      </c>
      <c r="F20" s="250">
        <v>631555</v>
      </c>
      <c r="G20" s="250">
        <v>3961</v>
      </c>
      <c r="H20" s="250">
        <v>0</v>
      </c>
    </row>
    <row r="21" spans="1:8" ht="13.5">
      <c r="A21" s="256" t="s">
        <v>736</v>
      </c>
      <c r="B21" s="252" t="s">
        <v>737</v>
      </c>
      <c r="C21" s="250">
        <v>10960</v>
      </c>
      <c r="D21" s="253">
        <v>4913</v>
      </c>
      <c r="E21" s="253">
        <v>789</v>
      </c>
      <c r="F21" s="253">
        <v>4774</v>
      </c>
      <c r="G21" s="253">
        <v>484</v>
      </c>
      <c r="H21" s="253">
        <v>0</v>
      </c>
    </row>
    <row r="22" spans="1:8">
      <c r="A22" s="256"/>
      <c r="B22" s="252" t="s">
        <v>738</v>
      </c>
      <c r="C22" s="250">
        <v>194924</v>
      </c>
      <c r="D22" s="253">
        <v>104794</v>
      </c>
      <c r="E22" s="253">
        <v>34635</v>
      </c>
      <c r="F22" s="253">
        <v>52018</v>
      </c>
      <c r="G22" s="253">
        <v>3477</v>
      </c>
      <c r="H22" s="253">
        <v>0</v>
      </c>
    </row>
    <row r="23" spans="1:8">
      <c r="A23" s="254"/>
      <c r="B23" s="252" t="s">
        <v>739</v>
      </c>
      <c r="C23" s="250">
        <v>574763</v>
      </c>
      <c r="D23" s="253">
        <v>0</v>
      </c>
      <c r="E23" s="253">
        <v>0</v>
      </c>
      <c r="F23" s="253">
        <v>574763</v>
      </c>
      <c r="G23" s="253">
        <v>0</v>
      </c>
      <c r="H23" s="253">
        <v>0</v>
      </c>
    </row>
    <row r="24" spans="1:8" ht="13.5" thickBot="1">
      <c r="A24" s="259"/>
      <c r="B24" s="259"/>
      <c r="C24" s="260"/>
      <c r="D24" s="260"/>
      <c r="E24" s="260"/>
      <c r="F24" s="260"/>
      <c r="G24" s="260"/>
      <c r="H24" s="260"/>
    </row>
    <row r="25" spans="1:8">
      <c r="A25" s="261"/>
      <c r="B25" s="262"/>
      <c r="C25" s="263"/>
      <c r="D25" s="263"/>
      <c r="E25" s="263"/>
      <c r="F25" s="263"/>
      <c r="G25" s="263"/>
      <c r="H25" s="263"/>
    </row>
    <row r="26" spans="1:8">
      <c r="A26" s="264" t="s">
        <v>740</v>
      </c>
      <c r="B26" s="264"/>
      <c r="C26" s="265"/>
      <c r="D26" s="265"/>
      <c r="E26" s="265"/>
      <c r="F26" s="265"/>
      <c r="G26" s="265"/>
      <c r="H26" s="265"/>
    </row>
    <row r="27" spans="1:8">
      <c r="A27" s="266" t="s">
        <v>741</v>
      </c>
      <c r="B27" s="266"/>
      <c r="C27" s="267"/>
      <c r="D27" s="267"/>
      <c r="E27" s="267"/>
      <c r="F27" s="267"/>
      <c r="G27" s="267"/>
      <c r="H27" s="267"/>
    </row>
    <row r="28" spans="1:8">
      <c r="A28" s="264" t="s">
        <v>742</v>
      </c>
      <c r="B28" s="264"/>
      <c r="C28" s="265"/>
      <c r="D28" s="265"/>
      <c r="E28" s="265"/>
      <c r="F28" s="265"/>
      <c r="G28" s="265"/>
      <c r="H28" s="265"/>
    </row>
    <row r="29" spans="1:8">
      <c r="A29" s="266" t="s">
        <v>743</v>
      </c>
      <c r="B29" s="266"/>
      <c r="C29" s="267"/>
      <c r="D29" s="267"/>
      <c r="E29" s="267"/>
      <c r="F29" s="267"/>
      <c r="G29" s="267"/>
      <c r="H29" s="267"/>
    </row>
    <row r="30" spans="1:8">
      <c r="A30" s="264" t="s">
        <v>744</v>
      </c>
      <c r="B30" s="264"/>
      <c r="C30" s="265"/>
      <c r="D30" s="265"/>
      <c r="E30" s="265"/>
      <c r="F30" s="265"/>
      <c r="G30" s="265"/>
      <c r="H30" s="265"/>
    </row>
    <row r="31" spans="1:8">
      <c r="A31" s="266" t="s">
        <v>745</v>
      </c>
      <c r="B31" s="266"/>
      <c r="C31" s="267"/>
      <c r="D31" s="267"/>
      <c r="E31" s="267"/>
      <c r="F31" s="267"/>
      <c r="G31" s="267"/>
      <c r="H31" s="267"/>
    </row>
    <row r="32" spans="1:8">
      <c r="A32" s="264" t="s">
        <v>746</v>
      </c>
      <c r="B32" s="264"/>
      <c r="C32" s="265"/>
      <c r="D32" s="265"/>
      <c r="E32" s="265"/>
      <c r="F32" s="265"/>
      <c r="G32" s="265"/>
      <c r="H32" s="265"/>
    </row>
    <row r="33" spans="1:8">
      <c r="A33" s="266" t="s">
        <v>747</v>
      </c>
      <c r="B33" s="266"/>
      <c r="C33" s="267"/>
      <c r="D33" s="267"/>
      <c r="E33" s="267"/>
      <c r="F33" s="267"/>
      <c r="G33" s="267"/>
      <c r="H33" s="267"/>
    </row>
    <row r="34" spans="1:8">
      <c r="A34" s="264" t="s">
        <v>748</v>
      </c>
      <c r="B34" s="264"/>
      <c r="C34" s="265"/>
      <c r="D34" s="265"/>
      <c r="E34" s="265"/>
      <c r="F34" s="265"/>
      <c r="G34" s="265"/>
      <c r="H34" s="265"/>
    </row>
    <row r="35" spans="1:8">
      <c r="A35" s="266" t="s">
        <v>749</v>
      </c>
      <c r="B35" s="266"/>
      <c r="C35" s="267"/>
      <c r="D35" s="267"/>
      <c r="E35" s="267"/>
      <c r="F35" s="267"/>
      <c r="G35" s="267"/>
      <c r="H35" s="267"/>
    </row>
    <row r="36" spans="1:8">
      <c r="A36" s="264" t="s">
        <v>750</v>
      </c>
      <c r="B36" s="264"/>
      <c r="C36" s="265"/>
      <c r="D36" s="265"/>
      <c r="E36" s="265"/>
      <c r="F36" s="265"/>
      <c r="G36" s="265"/>
      <c r="H36" s="265"/>
    </row>
    <row r="37" spans="1:8">
      <c r="A37" s="266" t="s">
        <v>751</v>
      </c>
      <c r="B37" s="266"/>
      <c r="C37" s="267"/>
      <c r="D37" s="267"/>
      <c r="E37" s="267"/>
      <c r="F37" s="267"/>
      <c r="G37" s="267"/>
      <c r="H37" s="267"/>
    </row>
    <row r="38" spans="1:8">
      <c r="A38" s="264" t="s">
        <v>752</v>
      </c>
      <c r="B38" s="264"/>
      <c r="C38" s="265"/>
      <c r="D38" s="265"/>
      <c r="E38" s="265"/>
      <c r="F38" s="265"/>
      <c r="G38" s="265"/>
      <c r="H38" s="265"/>
    </row>
    <row r="39" spans="1:8">
      <c r="A39" s="266" t="s">
        <v>753</v>
      </c>
      <c r="B39" s="266"/>
      <c r="C39" s="267"/>
      <c r="D39" s="267"/>
      <c r="E39" s="267"/>
      <c r="F39" s="267"/>
      <c r="G39" s="267"/>
      <c r="H39" s="267"/>
    </row>
  </sheetData>
  <mergeCells count="10">
    <mergeCell ref="E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M47"/>
  <sheetViews>
    <sheetView showGridLines="0" zoomScale="90" zoomScaleNormal="90" zoomScaleSheetLayoutView="90" workbookViewId="0">
      <selection activeCell="R38" sqref="R38"/>
    </sheetView>
  </sheetViews>
  <sheetFormatPr defaultColWidth="9.140625" defaultRowHeight="12.75"/>
  <cols>
    <col min="1" max="1" width="21.7109375" style="10" customWidth="1"/>
    <col min="2" max="2" width="22.5703125" style="14" customWidth="1"/>
    <col min="3" max="3" width="11.7109375" style="94" hidden="1" customWidth="1"/>
    <col min="4" max="12" width="11.7109375" style="94" customWidth="1"/>
    <col min="13" max="13" width="9.85546875" style="10" customWidth="1"/>
    <col min="14" max="14" width="17.7109375" style="10" customWidth="1"/>
    <col min="15" max="16384" width="9.140625" style="10"/>
  </cols>
  <sheetData>
    <row r="1" spans="1:13" s="163" customFormat="1" ht="30" customHeight="1">
      <c r="A1" s="362" t="s">
        <v>135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287"/>
    </row>
    <row r="2" spans="1:13" s="6" customFormat="1" ht="1.5" customHeigh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15.75" customHeight="1">
      <c r="A3" s="378" t="s">
        <v>68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10"/>
    </row>
    <row r="4" spans="1:13" ht="18" customHeight="1" thickBot="1">
      <c r="A4" s="372" t="s">
        <v>84</v>
      </c>
      <c r="B4" s="372"/>
      <c r="C4" s="372"/>
      <c r="D4" s="372"/>
    </row>
    <row r="5" spans="1:13" s="6" customFormat="1" ht="34.5" customHeight="1" thickBot="1">
      <c r="A5" s="373" t="s">
        <v>20</v>
      </c>
      <c r="B5" s="374"/>
      <c r="C5" s="151">
        <v>2012</v>
      </c>
      <c r="D5" s="151">
        <v>2013</v>
      </c>
      <c r="E5" s="152">
        <v>2014</v>
      </c>
      <c r="F5" s="153">
        <v>2015</v>
      </c>
      <c r="G5" s="153">
        <v>2016</v>
      </c>
      <c r="H5" s="153">
        <v>2017</v>
      </c>
      <c r="I5" s="153">
        <v>2018</v>
      </c>
      <c r="J5" s="153">
        <v>2019</v>
      </c>
      <c r="K5" s="153">
        <v>2020</v>
      </c>
      <c r="L5" s="153">
        <v>2021</v>
      </c>
      <c r="M5" s="153">
        <v>2022</v>
      </c>
    </row>
    <row r="6" spans="1:13" ht="27" customHeight="1">
      <c r="A6" s="370" t="s">
        <v>12</v>
      </c>
      <c r="B6" s="11" t="s">
        <v>46</v>
      </c>
      <c r="C6" s="95">
        <v>11</v>
      </c>
      <c r="D6" s="96">
        <v>11</v>
      </c>
      <c r="E6" s="97">
        <v>11</v>
      </c>
      <c r="F6" s="98">
        <v>11</v>
      </c>
      <c r="G6" s="98">
        <v>11</v>
      </c>
      <c r="H6" s="98">
        <v>11</v>
      </c>
      <c r="I6" s="98">
        <v>11</v>
      </c>
      <c r="J6" s="98">
        <v>11</v>
      </c>
      <c r="K6" s="98">
        <v>11</v>
      </c>
      <c r="L6" s="98">
        <v>11</v>
      </c>
      <c r="M6" s="98">
        <v>11</v>
      </c>
    </row>
    <row r="7" spans="1:13" ht="27" customHeight="1" thickBot="1">
      <c r="A7" s="371"/>
      <c r="B7" s="12" t="s">
        <v>21</v>
      </c>
      <c r="C7" s="99">
        <v>240304</v>
      </c>
      <c r="D7" s="100">
        <v>237180</v>
      </c>
      <c r="E7" s="101">
        <v>239700</v>
      </c>
      <c r="F7" s="102">
        <v>236203</v>
      </c>
      <c r="G7" s="102">
        <v>221069</v>
      </c>
      <c r="H7" s="102">
        <v>167403</v>
      </c>
      <c r="I7" s="102">
        <v>146287</v>
      </c>
      <c r="J7" s="102">
        <v>137606</v>
      </c>
      <c r="K7" s="102">
        <v>137242</v>
      </c>
      <c r="L7" s="102">
        <v>132225</v>
      </c>
      <c r="M7" s="102">
        <v>150338</v>
      </c>
    </row>
    <row r="8" spans="1:13" ht="27" customHeight="1">
      <c r="A8" s="375" t="s">
        <v>26</v>
      </c>
      <c r="B8" s="11" t="s">
        <v>46</v>
      </c>
      <c r="C8" s="103">
        <v>11</v>
      </c>
      <c r="D8" s="104">
        <v>11</v>
      </c>
      <c r="E8" s="105">
        <v>11</v>
      </c>
      <c r="F8" s="106">
        <v>11</v>
      </c>
      <c r="G8" s="106">
        <v>11</v>
      </c>
      <c r="H8" s="106">
        <v>11</v>
      </c>
      <c r="I8" s="106">
        <v>11</v>
      </c>
      <c r="J8" s="106">
        <v>11</v>
      </c>
      <c r="K8" s="106">
        <v>11</v>
      </c>
      <c r="L8" s="106">
        <v>11</v>
      </c>
      <c r="M8" s="106">
        <v>11</v>
      </c>
    </row>
    <row r="9" spans="1:13" ht="27" customHeight="1" thickBot="1">
      <c r="A9" s="371"/>
      <c r="B9" s="12" t="s">
        <v>21</v>
      </c>
      <c r="C9" s="99">
        <v>418991</v>
      </c>
      <c r="D9" s="100">
        <v>444935</v>
      </c>
      <c r="E9" s="101">
        <v>447641</v>
      </c>
      <c r="F9" s="102">
        <v>445729</v>
      </c>
      <c r="G9" s="102">
        <v>420220</v>
      </c>
      <c r="H9" s="102">
        <v>395250</v>
      </c>
      <c r="I9" s="102">
        <v>394423</v>
      </c>
      <c r="J9" s="102">
        <v>413339</v>
      </c>
      <c r="K9" s="102">
        <v>426100</v>
      </c>
      <c r="L9" s="102">
        <v>430183</v>
      </c>
      <c r="M9" s="102">
        <v>526684</v>
      </c>
    </row>
    <row r="10" spans="1:13" ht="27" customHeight="1">
      <c r="A10" s="370" t="s">
        <v>13</v>
      </c>
      <c r="B10" s="11" t="s">
        <v>46</v>
      </c>
      <c r="C10" s="95">
        <v>11</v>
      </c>
      <c r="D10" s="96">
        <v>11</v>
      </c>
      <c r="E10" s="97">
        <v>11</v>
      </c>
      <c r="F10" s="98">
        <v>11</v>
      </c>
      <c r="G10" s="98">
        <v>11</v>
      </c>
      <c r="H10" s="98">
        <v>11</v>
      </c>
      <c r="I10" s="98">
        <v>11</v>
      </c>
      <c r="J10" s="98">
        <v>11</v>
      </c>
      <c r="K10" s="98">
        <v>11</v>
      </c>
      <c r="L10" s="98">
        <v>11</v>
      </c>
      <c r="M10" s="98">
        <v>11</v>
      </c>
    </row>
    <row r="11" spans="1:13" ht="27" customHeight="1" thickBot="1">
      <c r="A11" s="371"/>
      <c r="B11" s="12" t="s">
        <v>21</v>
      </c>
      <c r="C11" s="99">
        <v>650328</v>
      </c>
      <c r="D11" s="100">
        <v>707652</v>
      </c>
      <c r="E11" s="101">
        <v>762650</v>
      </c>
      <c r="F11" s="102">
        <v>836505</v>
      </c>
      <c r="G11" s="102">
        <v>956032</v>
      </c>
      <c r="H11" s="102">
        <v>997089</v>
      </c>
      <c r="I11" s="102">
        <v>1010298</v>
      </c>
      <c r="J11" s="102">
        <v>1019853</v>
      </c>
      <c r="K11" s="102">
        <v>1013920</v>
      </c>
      <c r="L11" s="102">
        <v>1004152</v>
      </c>
      <c r="M11" s="102">
        <v>1054642</v>
      </c>
    </row>
    <row r="12" spans="1:13" ht="27" customHeight="1">
      <c r="A12" s="370" t="s">
        <v>15</v>
      </c>
      <c r="B12" s="11" t="s">
        <v>46</v>
      </c>
      <c r="C12" s="95">
        <v>11</v>
      </c>
      <c r="D12" s="96">
        <v>11</v>
      </c>
      <c r="E12" s="97">
        <v>13</v>
      </c>
      <c r="F12" s="98">
        <v>16</v>
      </c>
      <c r="G12" s="98">
        <v>15</v>
      </c>
      <c r="H12" s="98">
        <v>15</v>
      </c>
      <c r="I12" s="98">
        <v>14</v>
      </c>
      <c r="J12" s="98">
        <v>12</v>
      </c>
      <c r="K12" s="98">
        <v>12</v>
      </c>
      <c r="L12" s="98">
        <v>12</v>
      </c>
      <c r="M12" s="98">
        <v>13</v>
      </c>
    </row>
    <row r="13" spans="1:13" ht="27" customHeight="1" thickBot="1">
      <c r="A13" s="371"/>
      <c r="B13" s="12" t="s">
        <v>21</v>
      </c>
      <c r="C13" s="99">
        <v>3078</v>
      </c>
      <c r="D13" s="100">
        <v>3020</v>
      </c>
      <c r="E13" s="101">
        <v>3389</v>
      </c>
      <c r="F13" s="102">
        <v>4360</v>
      </c>
      <c r="G13" s="102">
        <v>4655</v>
      </c>
      <c r="H13" s="102">
        <v>4226</v>
      </c>
      <c r="I13" s="102">
        <v>4160</v>
      </c>
      <c r="J13" s="102">
        <v>3895</v>
      </c>
      <c r="K13" s="102">
        <v>4365</v>
      </c>
      <c r="L13" s="102">
        <v>4399</v>
      </c>
      <c r="M13" s="102">
        <v>13854</v>
      </c>
    </row>
    <row r="14" spans="1:13" ht="27" customHeight="1">
      <c r="A14" s="370" t="s">
        <v>17</v>
      </c>
      <c r="B14" s="11" t="s">
        <v>46</v>
      </c>
      <c r="C14" s="95">
        <v>7</v>
      </c>
      <c r="D14" s="96">
        <v>7</v>
      </c>
      <c r="E14" s="97">
        <v>8</v>
      </c>
      <c r="F14" s="98">
        <v>9</v>
      </c>
      <c r="G14" s="98">
        <v>9</v>
      </c>
      <c r="H14" s="98">
        <v>9</v>
      </c>
      <c r="I14" s="98">
        <v>9</v>
      </c>
      <c r="J14" s="98">
        <v>9</v>
      </c>
      <c r="K14" s="98">
        <v>9</v>
      </c>
      <c r="L14" s="98">
        <v>9</v>
      </c>
      <c r="M14" s="98">
        <v>10</v>
      </c>
    </row>
    <row r="15" spans="1:13" ht="27" customHeight="1" thickBot="1">
      <c r="A15" s="371"/>
      <c r="B15" s="12" t="s">
        <v>21</v>
      </c>
      <c r="C15" s="99">
        <v>33477</v>
      </c>
      <c r="D15" s="100">
        <v>40041</v>
      </c>
      <c r="E15" s="101">
        <v>50503</v>
      </c>
      <c r="F15" s="102">
        <v>57365</v>
      </c>
      <c r="G15" s="102">
        <v>63990</v>
      </c>
      <c r="H15" s="102">
        <v>64248</v>
      </c>
      <c r="I15" s="102">
        <v>64730</v>
      </c>
      <c r="J15" s="102">
        <v>67273</v>
      </c>
      <c r="K15" s="102">
        <v>69794</v>
      </c>
      <c r="L15" s="102">
        <v>68600</v>
      </c>
      <c r="M15" s="102">
        <v>102726</v>
      </c>
    </row>
    <row r="16" spans="1:13" ht="27" customHeight="1">
      <c r="A16" s="370" t="s">
        <v>14</v>
      </c>
      <c r="B16" s="11" t="s">
        <v>46</v>
      </c>
      <c r="C16" s="95">
        <v>10</v>
      </c>
      <c r="D16" s="96">
        <v>10</v>
      </c>
      <c r="E16" s="97">
        <v>10</v>
      </c>
      <c r="F16" s="98">
        <v>10</v>
      </c>
      <c r="G16" s="98">
        <v>11</v>
      </c>
      <c r="H16" s="98">
        <v>11</v>
      </c>
      <c r="I16" s="98">
        <v>11</v>
      </c>
      <c r="J16" s="98">
        <v>11</v>
      </c>
      <c r="K16" s="98">
        <v>13</v>
      </c>
      <c r="L16" s="98">
        <v>13</v>
      </c>
      <c r="M16" s="98">
        <v>12</v>
      </c>
    </row>
    <row r="17" spans="1:13" ht="27" customHeight="1" thickBot="1">
      <c r="A17" s="371"/>
      <c r="B17" s="12" t="s">
        <v>21</v>
      </c>
      <c r="C17" s="99">
        <v>4016</v>
      </c>
      <c r="D17" s="100">
        <v>4072</v>
      </c>
      <c r="E17" s="101">
        <v>4482</v>
      </c>
      <c r="F17" s="102">
        <v>4187</v>
      </c>
      <c r="G17" s="102">
        <v>4276</v>
      </c>
      <c r="H17" s="102">
        <v>3253</v>
      </c>
      <c r="I17" s="102">
        <v>2876</v>
      </c>
      <c r="J17" s="102">
        <v>2941</v>
      </c>
      <c r="K17" s="102">
        <v>3243</v>
      </c>
      <c r="L17" s="102">
        <v>3446</v>
      </c>
      <c r="M17" s="102">
        <v>3483</v>
      </c>
    </row>
    <row r="18" spans="1:13" ht="27" customHeight="1">
      <c r="A18" s="370" t="s">
        <v>85</v>
      </c>
      <c r="B18" s="11" t="s">
        <v>46</v>
      </c>
      <c r="C18" s="95" t="s">
        <v>86</v>
      </c>
      <c r="D18" s="96" t="s">
        <v>86</v>
      </c>
      <c r="E18" s="95" t="s">
        <v>86</v>
      </c>
      <c r="F18" s="96" t="s">
        <v>86</v>
      </c>
      <c r="G18" s="95" t="s">
        <v>86</v>
      </c>
      <c r="H18" s="96">
        <v>7</v>
      </c>
      <c r="I18" s="96">
        <v>7</v>
      </c>
      <c r="J18" s="96">
        <v>8</v>
      </c>
      <c r="K18" s="96">
        <v>6</v>
      </c>
      <c r="L18" s="96">
        <v>6</v>
      </c>
      <c r="M18" s="96">
        <v>6</v>
      </c>
    </row>
    <row r="19" spans="1:13" ht="27" customHeight="1" thickBot="1">
      <c r="A19" s="371"/>
      <c r="B19" s="12" t="s">
        <v>21</v>
      </c>
      <c r="C19" s="99" t="s">
        <v>86</v>
      </c>
      <c r="D19" s="100" t="s">
        <v>86</v>
      </c>
      <c r="E19" s="99" t="s">
        <v>86</v>
      </c>
      <c r="F19" s="100" t="s">
        <v>86</v>
      </c>
      <c r="G19" s="99" t="s">
        <v>86</v>
      </c>
      <c r="H19" s="100">
        <v>4548</v>
      </c>
      <c r="I19" s="100">
        <v>4601</v>
      </c>
      <c r="J19" s="100">
        <v>5319</v>
      </c>
      <c r="K19" s="100">
        <v>4707</v>
      </c>
      <c r="L19" s="100">
        <v>5472</v>
      </c>
      <c r="M19" s="100">
        <v>7439</v>
      </c>
    </row>
    <row r="20" spans="1:13" ht="27" customHeight="1">
      <c r="A20" s="380" t="s">
        <v>16</v>
      </c>
      <c r="B20" s="11" t="s">
        <v>46</v>
      </c>
      <c r="C20" s="95">
        <v>9</v>
      </c>
      <c r="D20" s="96">
        <v>8</v>
      </c>
      <c r="E20" s="97">
        <v>8</v>
      </c>
      <c r="F20" s="98">
        <v>8</v>
      </c>
      <c r="G20" s="98">
        <v>6</v>
      </c>
      <c r="H20" s="98" t="s">
        <v>86</v>
      </c>
      <c r="I20" s="98" t="s">
        <v>86</v>
      </c>
      <c r="J20" s="98" t="s">
        <v>86</v>
      </c>
      <c r="K20" s="98" t="s">
        <v>86</v>
      </c>
      <c r="L20" s="98" t="s">
        <v>86</v>
      </c>
      <c r="M20" s="98" t="s">
        <v>86</v>
      </c>
    </row>
    <row r="21" spans="1:13" ht="27" customHeight="1" thickBot="1">
      <c r="A21" s="381"/>
      <c r="B21" s="12" t="s">
        <v>21</v>
      </c>
      <c r="C21" s="99">
        <v>4577</v>
      </c>
      <c r="D21" s="100">
        <v>4699</v>
      </c>
      <c r="E21" s="101">
        <v>5769</v>
      </c>
      <c r="F21" s="102">
        <v>5982</v>
      </c>
      <c r="G21" s="102">
        <v>5499</v>
      </c>
      <c r="H21" s="102" t="s">
        <v>86</v>
      </c>
      <c r="I21" s="102" t="s">
        <v>86</v>
      </c>
      <c r="J21" s="102" t="s">
        <v>86</v>
      </c>
      <c r="K21" s="102" t="s">
        <v>86</v>
      </c>
      <c r="L21" s="102" t="s">
        <v>86</v>
      </c>
      <c r="M21" s="106" t="s">
        <v>86</v>
      </c>
    </row>
    <row r="22" spans="1:13" ht="27" customHeight="1">
      <c r="A22" s="370" t="s">
        <v>47</v>
      </c>
      <c r="B22" s="11" t="s">
        <v>46</v>
      </c>
      <c r="C22" s="95">
        <v>0</v>
      </c>
      <c r="D22" s="96">
        <v>4</v>
      </c>
      <c r="E22" s="97">
        <v>6</v>
      </c>
      <c r="F22" s="98">
        <v>5</v>
      </c>
      <c r="G22" s="98">
        <v>5</v>
      </c>
      <c r="H22" s="98">
        <v>5</v>
      </c>
      <c r="I22" s="98">
        <v>5</v>
      </c>
      <c r="J22" s="98">
        <v>6</v>
      </c>
      <c r="K22" s="98">
        <v>6</v>
      </c>
      <c r="L22" s="98">
        <v>6</v>
      </c>
      <c r="M22" s="98">
        <v>5</v>
      </c>
    </row>
    <row r="23" spans="1:13" ht="27" customHeight="1" thickBot="1">
      <c r="A23" s="371"/>
      <c r="B23" s="12" t="s">
        <v>21</v>
      </c>
      <c r="C23" s="99">
        <v>0</v>
      </c>
      <c r="D23" s="100">
        <v>8047</v>
      </c>
      <c r="E23" s="101">
        <v>8681</v>
      </c>
      <c r="F23" s="102">
        <v>8338</v>
      </c>
      <c r="G23" s="102">
        <v>7835</v>
      </c>
      <c r="H23" s="102">
        <v>6531</v>
      </c>
      <c r="I23" s="102">
        <v>6102</v>
      </c>
      <c r="J23" s="102">
        <v>7129</v>
      </c>
      <c r="K23" s="102">
        <v>8076</v>
      </c>
      <c r="L23" s="102">
        <v>7547</v>
      </c>
      <c r="M23" s="102">
        <v>2016</v>
      </c>
    </row>
    <row r="24" spans="1:13" ht="27" customHeight="1">
      <c r="A24" s="370" t="s">
        <v>82</v>
      </c>
      <c r="B24" s="137" t="s">
        <v>46</v>
      </c>
      <c r="C24" s="95">
        <v>0</v>
      </c>
      <c r="D24" s="95">
        <v>0</v>
      </c>
      <c r="E24" s="108">
        <v>0</v>
      </c>
      <c r="F24" s="109">
        <v>6</v>
      </c>
      <c r="G24" s="98">
        <v>5</v>
      </c>
      <c r="H24" s="98">
        <v>6</v>
      </c>
      <c r="I24" s="98">
        <v>7</v>
      </c>
      <c r="J24" s="98">
        <v>7</v>
      </c>
      <c r="K24" s="98">
        <v>6</v>
      </c>
      <c r="L24" s="98">
        <v>6</v>
      </c>
      <c r="M24" s="98">
        <v>6</v>
      </c>
    </row>
    <row r="25" spans="1:13" ht="27" customHeight="1" thickBot="1">
      <c r="A25" s="371"/>
      <c r="B25" s="136" t="s">
        <v>21</v>
      </c>
      <c r="C25" s="107">
        <v>0</v>
      </c>
      <c r="D25" s="107">
        <v>0</v>
      </c>
      <c r="E25" s="110">
        <v>0</v>
      </c>
      <c r="F25" s="111">
        <v>2173</v>
      </c>
      <c r="G25" s="102">
        <v>781</v>
      </c>
      <c r="H25" s="102">
        <v>840</v>
      </c>
      <c r="I25" s="102">
        <v>693</v>
      </c>
      <c r="J25" s="102">
        <v>719</v>
      </c>
      <c r="K25" s="102">
        <v>668</v>
      </c>
      <c r="L25" s="102">
        <v>772</v>
      </c>
      <c r="M25" s="102">
        <v>843</v>
      </c>
    </row>
    <row r="26" spans="1:13" ht="27" customHeight="1">
      <c r="A26" s="380" t="s">
        <v>95</v>
      </c>
      <c r="B26" s="137" t="s">
        <v>46</v>
      </c>
      <c r="C26" s="109" t="s">
        <v>86</v>
      </c>
      <c r="D26" s="109" t="s">
        <v>86</v>
      </c>
      <c r="E26" s="109" t="s">
        <v>86</v>
      </c>
      <c r="F26" s="109" t="s">
        <v>86</v>
      </c>
      <c r="G26" s="109" t="s">
        <v>86</v>
      </c>
      <c r="H26" s="109" t="s">
        <v>86</v>
      </c>
      <c r="I26" s="138" t="s">
        <v>86</v>
      </c>
      <c r="J26" s="98">
        <v>8</v>
      </c>
      <c r="K26" s="98">
        <v>10</v>
      </c>
      <c r="L26" s="98">
        <v>12</v>
      </c>
      <c r="M26" s="98">
        <v>7</v>
      </c>
    </row>
    <row r="27" spans="1:13" ht="27" customHeight="1" thickBot="1">
      <c r="A27" s="381"/>
      <c r="B27" s="136" t="s">
        <v>21</v>
      </c>
      <c r="C27" s="111" t="s">
        <v>86</v>
      </c>
      <c r="D27" s="111" t="s">
        <v>86</v>
      </c>
      <c r="E27" s="111" t="s">
        <v>86</v>
      </c>
      <c r="F27" s="111" t="s">
        <v>86</v>
      </c>
      <c r="G27" s="111" t="s">
        <v>86</v>
      </c>
      <c r="H27" s="111" t="s">
        <v>86</v>
      </c>
      <c r="I27" s="112" t="s">
        <v>86</v>
      </c>
      <c r="J27" s="135">
        <v>3284</v>
      </c>
      <c r="K27" s="135">
        <v>5170</v>
      </c>
      <c r="L27" s="135">
        <v>2455</v>
      </c>
      <c r="M27" s="135">
        <v>1377</v>
      </c>
    </row>
    <row r="28" spans="1:13" ht="27" customHeight="1">
      <c r="A28" s="380" t="s">
        <v>96</v>
      </c>
      <c r="B28" s="137" t="s">
        <v>46</v>
      </c>
      <c r="C28" s="109" t="s">
        <v>86</v>
      </c>
      <c r="D28" s="109" t="s">
        <v>86</v>
      </c>
      <c r="E28" s="109" t="s">
        <v>86</v>
      </c>
      <c r="F28" s="109" t="s">
        <v>86</v>
      </c>
      <c r="G28" s="109" t="s">
        <v>86</v>
      </c>
      <c r="H28" s="109" t="s">
        <v>86</v>
      </c>
      <c r="I28" s="138" t="s">
        <v>86</v>
      </c>
      <c r="J28" s="98" t="s">
        <v>86</v>
      </c>
      <c r="K28" s="98">
        <v>5</v>
      </c>
      <c r="L28" s="98">
        <v>5</v>
      </c>
      <c r="M28" s="98">
        <v>9</v>
      </c>
    </row>
    <row r="29" spans="1:13" ht="27" customHeight="1" thickBot="1">
      <c r="A29" s="381"/>
      <c r="B29" s="136" t="s">
        <v>21</v>
      </c>
      <c r="C29" s="111" t="s">
        <v>86</v>
      </c>
      <c r="D29" s="111" t="s">
        <v>86</v>
      </c>
      <c r="E29" s="111" t="s">
        <v>86</v>
      </c>
      <c r="F29" s="111" t="s">
        <v>86</v>
      </c>
      <c r="G29" s="111" t="s">
        <v>86</v>
      </c>
      <c r="H29" s="111" t="s">
        <v>86</v>
      </c>
      <c r="I29" s="112" t="s">
        <v>86</v>
      </c>
      <c r="J29" s="135" t="s">
        <v>86</v>
      </c>
      <c r="K29" s="135">
        <v>1377</v>
      </c>
      <c r="L29" s="135">
        <v>3013</v>
      </c>
      <c r="M29" s="135">
        <v>6764</v>
      </c>
    </row>
    <row r="30" spans="1:13" ht="27" customHeight="1">
      <c r="A30" s="380" t="s">
        <v>97</v>
      </c>
      <c r="B30" s="137" t="s">
        <v>46</v>
      </c>
      <c r="C30" s="109" t="s">
        <v>86</v>
      </c>
      <c r="D30" s="109" t="s">
        <v>86</v>
      </c>
      <c r="E30" s="109" t="s">
        <v>86</v>
      </c>
      <c r="F30" s="109" t="s">
        <v>86</v>
      </c>
      <c r="G30" s="109" t="s">
        <v>86</v>
      </c>
      <c r="H30" s="109" t="s">
        <v>86</v>
      </c>
      <c r="I30" s="138" t="s">
        <v>86</v>
      </c>
      <c r="J30" s="98" t="s">
        <v>86</v>
      </c>
      <c r="K30" s="98">
        <v>5</v>
      </c>
      <c r="L30" s="98">
        <v>5</v>
      </c>
      <c r="M30" s="98">
        <v>5</v>
      </c>
    </row>
    <row r="31" spans="1:13" ht="27" customHeight="1" thickBot="1">
      <c r="A31" s="381"/>
      <c r="B31" s="136" t="s">
        <v>21</v>
      </c>
      <c r="C31" s="111" t="s">
        <v>86</v>
      </c>
      <c r="D31" s="111" t="s">
        <v>86</v>
      </c>
      <c r="E31" s="111" t="s">
        <v>86</v>
      </c>
      <c r="F31" s="111" t="s">
        <v>86</v>
      </c>
      <c r="G31" s="111" t="s">
        <v>86</v>
      </c>
      <c r="H31" s="111" t="s">
        <v>86</v>
      </c>
      <c r="I31" s="112" t="s">
        <v>86</v>
      </c>
      <c r="J31" s="135" t="s">
        <v>86</v>
      </c>
      <c r="K31" s="135">
        <v>1604</v>
      </c>
      <c r="L31" s="135">
        <v>1901</v>
      </c>
      <c r="M31" s="135">
        <v>1702</v>
      </c>
    </row>
    <row r="32" spans="1:13" ht="30" customHeight="1">
      <c r="A32" s="365" t="s">
        <v>28</v>
      </c>
      <c r="B32" s="288" t="s">
        <v>46</v>
      </c>
      <c r="C32" s="289">
        <v>70</v>
      </c>
      <c r="D32" s="289">
        <v>73</v>
      </c>
      <c r="E32" s="290">
        <v>83</v>
      </c>
      <c r="F32" s="289">
        <v>97</v>
      </c>
      <c r="G32" s="289">
        <f>G6+G8+G10+G12+G14+G16+G20+G22+G24</f>
        <v>84</v>
      </c>
      <c r="H32" s="289">
        <f>H6+H8+H10+H12+H14+H16+H22+H24+H18</f>
        <v>86</v>
      </c>
      <c r="I32" s="289">
        <f>I6+I8+I10+I12+I14+I16+I22+I24+I18</f>
        <v>86</v>
      </c>
      <c r="J32" s="289">
        <f>SUM(J6,J8,J10,J12,J14,J16,J18,J22,J24,J26)</f>
        <v>94</v>
      </c>
      <c r="K32" s="289">
        <f t="shared" ref="K32:M33" si="0">SUM(K6,K8,K10,K12,K14,K16,K18,K22,K24,K26,K28,K30)</f>
        <v>105</v>
      </c>
      <c r="L32" s="289">
        <f t="shared" si="0"/>
        <v>107</v>
      </c>
      <c r="M32" s="289">
        <f t="shared" si="0"/>
        <v>106</v>
      </c>
    </row>
    <row r="33" spans="1:13" ht="31.5" customHeight="1" thickBot="1">
      <c r="A33" s="366"/>
      <c r="B33" s="291" t="s">
        <v>21</v>
      </c>
      <c r="C33" s="292">
        <f>C7+C9+C11+C13+C15+C17+C21+C23+C25</f>
        <v>1354771</v>
      </c>
      <c r="D33" s="292">
        <f>D7+D9+D11+D13+D15+D17+D21+D23+D25</f>
        <v>1449646</v>
      </c>
      <c r="E33" s="293">
        <f>E7+E9+E11+E13+E15+E17+E21+E23+E25</f>
        <v>1522815</v>
      </c>
      <c r="F33" s="292">
        <f>F7+F9+F11+F13+F15+F17+F21+F23+F25</f>
        <v>1600842</v>
      </c>
      <c r="G33" s="292">
        <f>G7+G9+G11+G13+G15+G17+G21+G23+G25</f>
        <v>1684357</v>
      </c>
      <c r="H33" s="292">
        <f>H7+H9+H11+H13+H15+H19+H17+H23+H25</f>
        <v>1643388</v>
      </c>
      <c r="I33" s="292">
        <f>I7+I9+I11+I13+I15+I19+I17+I23+I25</f>
        <v>1634170</v>
      </c>
      <c r="J33" s="292">
        <f>SUM(J7,J9,J11,J13,J15,J17,J19,J23,J25,J27)</f>
        <v>1661358</v>
      </c>
      <c r="K33" s="292">
        <f t="shared" si="0"/>
        <v>1676266</v>
      </c>
      <c r="L33" s="292">
        <f t="shared" si="0"/>
        <v>1664165</v>
      </c>
      <c r="M33" s="292">
        <f>SUM(M7,M9,M11,M13,M15,M17,M19,M23,M25,M27,M29,M31)</f>
        <v>1871868</v>
      </c>
    </row>
    <row r="34" spans="1:13" ht="15" customHeight="1">
      <c r="A34" s="82"/>
      <c r="B34" s="81"/>
      <c r="C34" s="112"/>
      <c r="D34" s="113"/>
      <c r="E34" s="113"/>
      <c r="F34" s="113"/>
      <c r="G34" s="113"/>
      <c r="H34" s="113"/>
      <c r="M34" s="94"/>
    </row>
    <row r="35" spans="1:13" ht="0.75" customHeight="1" thickBot="1">
      <c r="A35" s="78"/>
      <c r="B35" s="79"/>
      <c r="C35" s="114"/>
      <c r="D35" s="115"/>
      <c r="E35" s="115"/>
      <c r="F35" s="115"/>
      <c r="G35" s="115"/>
      <c r="H35" s="115"/>
      <c r="M35" s="94"/>
    </row>
    <row r="36" spans="1:13" ht="30.75" customHeight="1">
      <c r="A36" s="370" t="s">
        <v>81</v>
      </c>
      <c r="B36" s="69" t="s">
        <v>46</v>
      </c>
      <c r="C36" s="109">
        <v>31</v>
      </c>
      <c r="D36" s="98">
        <v>41</v>
      </c>
      <c r="E36" s="98">
        <v>42</v>
      </c>
      <c r="F36" s="98">
        <v>53</v>
      </c>
      <c r="G36" s="98">
        <v>76</v>
      </c>
      <c r="H36" s="98">
        <v>70</v>
      </c>
      <c r="I36" s="98">
        <v>75</v>
      </c>
      <c r="J36" s="98">
        <v>92</v>
      </c>
      <c r="K36" s="98">
        <v>111</v>
      </c>
      <c r="L36" s="98">
        <v>126</v>
      </c>
      <c r="M36" s="98">
        <v>124</v>
      </c>
    </row>
    <row r="37" spans="1:13" ht="33.75" customHeight="1" thickBot="1">
      <c r="A37" s="371"/>
      <c r="B37" s="12" t="s">
        <v>21</v>
      </c>
      <c r="C37" s="116">
        <v>15450</v>
      </c>
      <c r="D37" s="102">
        <v>20890</v>
      </c>
      <c r="E37" s="102">
        <v>18375</v>
      </c>
      <c r="F37" s="102">
        <v>42850</v>
      </c>
      <c r="G37" s="102">
        <v>50473</v>
      </c>
      <c r="H37" s="102">
        <v>40935</v>
      </c>
      <c r="I37" s="102">
        <v>39148</v>
      </c>
      <c r="J37" s="102">
        <v>41286</v>
      </c>
      <c r="K37" s="102">
        <v>47357</v>
      </c>
      <c r="L37" s="102">
        <v>54819</v>
      </c>
      <c r="M37" s="102">
        <v>122977</v>
      </c>
    </row>
    <row r="38" spans="1:13" ht="27" customHeight="1">
      <c r="A38" s="365" t="s">
        <v>80</v>
      </c>
      <c r="B38" s="288" t="s">
        <v>46</v>
      </c>
      <c r="C38" s="289">
        <f>C36+C32</f>
        <v>101</v>
      </c>
      <c r="D38" s="289">
        <f t="shared" ref="D38:H38" si="1">D36+D32</f>
        <v>114</v>
      </c>
      <c r="E38" s="289">
        <f t="shared" si="1"/>
        <v>125</v>
      </c>
      <c r="F38" s="289">
        <f t="shared" si="1"/>
        <v>150</v>
      </c>
      <c r="G38" s="289">
        <f t="shared" ref="G38" si="2">G36+G32</f>
        <v>160</v>
      </c>
      <c r="H38" s="289">
        <f t="shared" si="1"/>
        <v>156</v>
      </c>
      <c r="I38" s="289">
        <f t="shared" ref="I38" si="3">I36+I32</f>
        <v>161</v>
      </c>
      <c r="J38" s="289">
        <f>J36+J32</f>
        <v>186</v>
      </c>
      <c r="K38" s="289">
        <f>K36+K32</f>
        <v>216</v>
      </c>
      <c r="L38" s="289">
        <f>L36+L32</f>
        <v>233</v>
      </c>
      <c r="M38" s="289">
        <f>M36+M32</f>
        <v>230</v>
      </c>
    </row>
    <row r="39" spans="1:13" ht="27" customHeight="1" thickBot="1">
      <c r="A39" s="366"/>
      <c r="B39" s="291" t="s">
        <v>21</v>
      </c>
      <c r="C39" s="292">
        <f>C33+C37</f>
        <v>1370221</v>
      </c>
      <c r="D39" s="292">
        <f>D33+D37</f>
        <v>1470536</v>
      </c>
      <c r="E39" s="292">
        <f>E33+E37+24299</f>
        <v>1565489</v>
      </c>
      <c r="F39" s="292">
        <f>F33+F37+29000</f>
        <v>1672692</v>
      </c>
      <c r="G39" s="292">
        <f>G33+G37+22104</f>
        <v>1756934</v>
      </c>
      <c r="H39" s="292">
        <f>H33+H37</f>
        <v>1684323</v>
      </c>
      <c r="I39" s="292">
        <f>I33+I37</f>
        <v>1673318</v>
      </c>
      <c r="J39" s="292">
        <f>SUM(J33,J37)</f>
        <v>1702644</v>
      </c>
      <c r="K39" s="292">
        <f>K33+K37</f>
        <v>1723623</v>
      </c>
      <c r="L39" s="292">
        <f>L33+L37</f>
        <v>1718984</v>
      </c>
      <c r="M39" s="292">
        <f>M33+M37</f>
        <v>1994845</v>
      </c>
    </row>
    <row r="40" spans="1:13" s="13" customFormat="1" ht="3" customHeight="1">
      <c r="A40" s="42"/>
      <c r="B40" s="42"/>
      <c r="C40" s="117"/>
      <c r="D40" s="117"/>
      <c r="E40" s="118"/>
      <c r="F40" s="118"/>
      <c r="G40" s="118"/>
      <c r="H40" s="118"/>
      <c r="I40" s="118"/>
      <c r="J40" s="118"/>
      <c r="K40" s="118"/>
      <c r="L40" s="118"/>
    </row>
    <row r="41" spans="1:13" ht="17.25" customHeight="1">
      <c r="A41" s="376" t="s">
        <v>87</v>
      </c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10"/>
    </row>
    <row r="42" spans="1:13" ht="12.75" customHeight="1">
      <c r="A42" s="377" t="s">
        <v>77</v>
      </c>
      <c r="B42" s="377"/>
      <c r="C42" s="377"/>
      <c r="D42" s="377"/>
      <c r="E42" s="377"/>
      <c r="F42" s="377"/>
      <c r="G42" s="377"/>
      <c r="H42" s="377"/>
      <c r="I42" s="377"/>
      <c r="J42" s="377"/>
      <c r="K42" s="377"/>
      <c r="L42" s="10"/>
    </row>
    <row r="43" spans="1:13" ht="11.25" customHeight="1">
      <c r="A43" s="367" t="s">
        <v>18</v>
      </c>
      <c r="B43" s="367"/>
      <c r="C43" s="367"/>
      <c r="D43" s="367"/>
      <c r="E43" s="367"/>
      <c r="F43" s="367"/>
    </row>
    <row r="44" spans="1:13" ht="14.25" customHeight="1">
      <c r="A44" s="368" t="s">
        <v>79</v>
      </c>
      <c r="B44" s="369"/>
      <c r="C44" s="369"/>
      <c r="D44" s="369"/>
      <c r="E44" s="369"/>
      <c r="F44" s="369"/>
    </row>
    <row r="45" spans="1:13" ht="11.25" customHeight="1">
      <c r="A45" s="376" t="s">
        <v>19</v>
      </c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10"/>
    </row>
    <row r="46" spans="1:13" ht="15" customHeight="1">
      <c r="A46" s="379" t="s">
        <v>78</v>
      </c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10"/>
    </row>
    <row r="47" spans="1:13" ht="24.75" customHeight="1">
      <c r="A47" s="363"/>
      <c r="B47" s="364"/>
      <c r="C47" s="364"/>
      <c r="D47" s="364"/>
      <c r="E47" s="364"/>
      <c r="F47" s="364"/>
      <c r="G47" s="364"/>
      <c r="H47" s="364"/>
    </row>
  </sheetData>
  <mergeCells count="27">
    <mergeCell ref="A12:A13"/>
    <mergeCell ref="A18:A19"/>
    <mergeCell ref="A38:A39"/>
    <mergeCell ref="A20:A21"/>
    <mergeCell ref="A16:A17"/>
    <mergeCell ref="A24:A25"/>
    <mergeCell ref="A14:A15"/>
    <mergeCell ref="A22:A23"/>
    <mergeCell ref="A30:A31"/>
    <mergeCell ref="A28:A29"/>
    <mergeCell ref="A26:A27"/>
    <mergeCell ref="A1:L1"/>
    <mergeCell ref="A47:H47"/>
    <mergeCell ref="A32:A33"/>
    <mergeCell ref="A43:F43"/>
    <mergeCell ref="A44:F44"/>
    <mergeCell ref="A36:A37"/>
    <mergeCell ref="A4:D4"/>
    <mergeCell ref="A5:B5"/>
    <mergeCell ref="A8:A9"/>
    <mergeCell ref="A6:A7"/>
    <mergeCell ref="A10:A11"/>
    <mergeCell ref="A41:K41"/>
    <mergeCell ref="A42:K42"/>
    <mergeCell ref="A45:K45"/>
    <mergeCell ref="A3:K3"/>
    <mergeCell ref="A46:K46"/>
  </mergeCells>
  <phoneticPr fontId="24" type="noConversion"/>
  <printOptions horizontalCentered="1"/>
  <pageMargins left="0.7" right="0.7" top="0.75" bottom="0.75" header="0.3" footer="0.3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view="pageBreakPreview" zoomScale="84" zoomScaleNormal="70" zoomScaleSheetLayoutView="84" workbookViewId="0">
      <selection activeCell="M9" sqref="M9"/>
    </sheetView>
  </sheetViews>
  <sheetFormatPr defaultColWidth="9.140625" defaultRowHeight="12.75"/>
  <cols>
    <col min="1" max="1" width="9.140625" style="34" customWidth="1"/>
    <col min="2" max="2" width="50" style="34" customWidth="1"/>
    <col min="3" max="7" width="19.140625" style="122" customWidth="1"/>
    <col min="8" max="8" width="5.42578125" style="31" customWidth="1"/>
    <col min="9" max="16384" width="9.140625" style="31"/>
  </cols>
  <sheetData>
    <row r="1" spans="1:9" s="167" customFormat="1" ht="31.5" customHeight="1">
      <c r="A1" s="384" t="s">
        <v>89</v>
      </c>
      <c r="B1" s="384"/>
      <c r="C1" s="294"/>
      <c r="D1" s="294"/>
      <c r="E1" s="385" t="s">
        <v>1</v>
      </c>
      <c r="F1" s="385"/>
      <c r="G1" s="385"/>
    </row>
    <row r="2" spans="1:9" s="149" customFormat="1" ht="33.75" customHeight="1" thickBot="1">
      <c r="A2" s="386" t="s">
        <v>336</v>
      </c>
      <c r="B2" s="386"/>
      <c r="C2" s="386"/>
      <c r="D2" s="386"/>
      <c r="E2" s="386"/>
      <c r="F2" s="386"/>
      <c r="G2" s="386"/>
    </row>
    <row r="3" spans="1:9" ht="17.25" customHeight="1">
      <c r="A3" s="387" t="s">
        <v>136</v>
      </c>
      <c r="B3" s="395" t="s">
        <v>30</v>
      </c>
      <c r="C3" s="389" t="s">
        <v>137</v>
      </c>
      <c r="D3" s="390"/>
      <c r="E3" s="390"/>
      <c r="F3" s="390"/>
      <c r="G3" s="391"/>
    </row>
    <row r="4" spans="1:9" ht="29.25" customHeight="1">
      <c r="A4" s="388"/>
      <c r="B4" s="396"/>
      <c r="C4" s="392"/>
      <c r="D4" s="393"/>
      <c r="E4" s="393"/>
      <c r="F4" s="393"/>
      <c r="G4" s="394"/>
    </row>
    <row r="5" spans="1:9" ht="36.75" customHeight="1">
      <c r="A5" s="388"/>
      <c r="B5" s="295" t="s">
        <v>11</v>
      </c>
      <c r="C5" s="310" t="s">
        <v>139</v>
      </c>
      <c r="D5" s="311" t="s">
        <v>44</v>
      </c>
      <c r="E5" s="311" t="s">
        <v>140</v>
      </c>
      <c r="F5" s="311" t="s">
        <v>44</v>
      </c>
      <c r="G5" s="312" t="s">
        <v>141</v>
      </c>
    </row>
    <row r="6" spans="1:9" ht="34.5" customHeight="1">
      <c r="A6" s="33">
        <v>1</v>
      </c>
      <c r="B6" s="172" t="s">
        <v>29</v>
      </c>
      <c r="C6" s="173">
        <v>138618</v>
      </c>
      <c r="D6" s="174">
        <f>C6/C17*100</f>
        <v>12.102369608662286</v>
      </c>
      <c r="E6" s="173">
        <v>76307</v>
      </c>
      <c r="F6" s="174">
        <f>E6/G17*100</f>
        <v>3.8252094774280709</v>
      </c>
      <c r="G6" s="176">
        <f>C6+E6</f>
        <v>214925</v>
      </c>
      <c r="I6" s="32"/>
    </row>
    <row r="7" spans="1:9" s="149" customFormat="1" ht="35.1" customHeight="1">
      <c r="A7" s="33">
        <v>2</v>
      </c>
      <c r="B7" s="172" t="s">
        <v>31</v>
      </c>
      <c r="C7" s="175">
        <v>464710</v>
      </c>
      <c r="D7" s="174">
        <f>C7/G17*100</f>
        <v>23.295544265343924</v>
      </c>
      <c r="E7" s="175">
        <v>404138</v>
      </c>
      <c r="F7" s="174">
        <f>E7/G17*100</f>
        <v>20.259117876326229</v>
      </c>
      <c r="G7" s="176">
        <f>C7+E7</f>
        <v>868848</v>
      </c>
    </row>
    <row r="8" spans="1:9" ht="35.1" customHeight="1">
      <c r="A8" s="33">
        <v>3</v>
      </c>
      <c r="B8" s="172" t="s">
        <v>32</v>
      </c>
      <c r="C8" s="173">
        <v>196993</v>
      </c>
      <c r="D8" s="174">
        <f>C8/G17*100</f>
        <v>9.8751030781840186</v>
      </c>
      <c r="E8" s="173">
        <v>276868</v>
      </c>
      <c r="F8" s="174">
        <f>E8/G17*100</f>
        <v>13.879173569876357</v>
      </c>
      <c r="G8" s="176">
        <f t="shared" ref="G8:G15" si="0">C8+E8</f>
        <v>473861</v>
      </c>
    </row>
    <row r="9" spans="1:9" ht="35.1" customHeight="1">
      <c r="A9" s="33">
        <v>4</v>
      </c>
      <c r="B9" s="172" t="s">
        <v>33</v>
      </c>
      <c r="C9" s="173">
        <v>97031</v>
      </c>
      <c r="D9" s="174">
        <f>C9/G17*100</f>
        <v>4.8640871847186125</v>
      </c>
      <c r="E9" s="173">
        <v>26395</v>
      </c>
      <c r="F9" s="174">
        <f>E9/G17*100</f>
        <v>1.3231604460496931</v>
      </c>
      <c r="G9" s="176">
        <f t="shared" si="0"/>
        <v>123426</v>
      </c>
    </row>
    <row r="10" spans="1:9" ht="35.1" customHeight="1">
      <c r="A10" s="33">
        <v>5</v>
      </c>
      <c r="B10" s="172" t="s">
        <v>34</v>
      </c>
      <c r="C10" s="173">
        <v>16841</v>
      </c>
      <c r="D10" s="174">
        <f>C10/G17*100</f>
        <v>0.84422599249565755</v>
      </c>
      <c r="E10" s="173">
        <v>8153</v>
      </c>
      <c r="F10" s="174">
        <f>E10/G17*100</f>
        <v>0.40870343309881219</v>
      </c>
      <c r="G10" s="176">
        <f t="shared" si="0"/>
        <v>24994</v>
      </c>
    </row>
    <row r="11" spans="1:9" ht="35.1" customHeight="1">
      <c r="A11" s="33">
        <v>6</v>
      </c>
      <c r="B11" s="172" t="s">
        <v>35</v>
      </c>
      <c r="C11" s="173">
        <v>9681</v>
      </c>
      <c r="D11" s="174">
        <f>C11/G17*100</f>
        <v>0.48530086297431629</v>
      </c>
      <c r="E11" s="173">
        <v>4947</v>
      </c>
      <c r="F11" s="174">
        <f>E11/G17*100</f>
        <v>0.24798919214274792</v>
      </c>
      <c r="G11" s="176">
        <f t="shared" si="0"/>
        <v>14628</v>
      </c>
    </row>
    <row r="12" spans="1:9" ht="42" customHeight="1">
      <c r="A12" s="33">
        <v>7</v>
      </c>
      <c r="B12" s="172" t="s">
        <v>36</v>
      </c>
      <c r="C12" s="173">
        <v>25804</v>
      </c>
      <c r="D12" s="174">
        <f>C12/G17*100</f>
        <v>1.2935340841017722</v>
      </c>
      <c r="E12" s="173">
        <v>9121</v>
      </c>
      <c r="F12" s="174">
        <f>E12/G17*100</f>
        <v>0.45722850647544044</v>
      </c>
      <c r="G12" s="176">
        <f t="shared" si="0"/>
        <v>34925</v>
      </c>
    </row>
    <row r="13" spans="1:9" ht="35.1" customHeight="1">
      <c r="A13" s="33">
        <v>8</v>
      </c>
      <c r="B13" s="172" t="s">
        <v>37</v>
      </c>
      <c r="C13" s="173">
        <v>19262</v>
      </c>
      <c r="D13" s="174">
        <f>C13/G17*100</f>
        <v>0.96558880514526191</v>
      </c>
      <c r="E13" s="173">
        <v>2075</v>
      </c>
      <c r="F13" s="174">
        <f>E13/G17*100</f>
        <v>0.10401810666994177</v>
      </c>
      <c r="G13" s="176">
        <f t="shared" si="0"/>
        <v>21337</v>
      </c>
    </row>
    <row r="14" spans="1:9" ht="35.1" customHeight="1">
      <c r="A14" s="33">
        <v>9</v>
      </c>
      <c r="B14" s="172" t="s">
        <v>38</v>
      </c>
      <c r="C14" s="173">
        <v>50107</v>
      </c>
      <c r="D14" s="174">
        <f>C14/G17*100</f>
        <v>2.5118242269449507</v>
      </c>
      <c r="E14" s="173">
        <v>14589</v>
      </c>
      <c r="F14" s="174">
        <f>E14/G17*100</f>
        <v>0.73133501600374973</v>
      </c>
      <c r="G14" s="176">
        <f t="shared" si="0"/>
        <v>64696</v>
      </c>
    </row>
    <row r="15" spans="1:9" ht="35.1" customHeight="1">
      <c r="A15" s="33">
        <v>10</v>
      </c>
      <c r="B15" s="172" t="s">
        <v>39</v>
      </c>
      <c r="C15" s="173">
        <v>20429</v>
      </c>
      <c r="D15" s="174">
        <f>C15/G17*100</f>
        <v>1.0240895909205978</v>
      </c>
      <c r="E15" s="173">
        <v>5468</v>
      </c>
      <c r="F15" s="174">
        <f>E15/G17*100</f>
        <v>0.27410650952830923</v>
      </c>
      <c r="G15" s="176">
        <f t="shared" si="0"/>
        <v>25897</v>
      </c>
    </row>
    <row r="16" spans="1:9" ht="35.1" customHeight="1">
      <c r="A16" s="33">
        <v>11</v>
      </c>
      <c r="B16" s="172" t="s">
        <v>40</v>
      </c>
      <c r="C16" s="173">
        <v>105903</v>
      </c>
      <c r="D16" s="174">
        <f>C16/G17*100</f>
        <v>5.3088335183936595</v>
      </c>
      <c r="E16" s="173">
        <v>21405</v>
      </c>
      <c r="F16" s="174">
        <f>E16/G17*100</f>
        <v>1.0730156979614958</v>
      </c>
      <c r="G16" s="176">
        <f>C16+E16</f>
        <v>127308</v>
      </c>
    </row>
    <row r="17" spans="1:7" ht="30.75" customHeight="1" thickBot="1">
      <c r="A17" s="382" t="s">
        <v>138</v>
      </c>
      <c r="B17" s="383"/>
      <c r="C17" s="296">
        <f>SUM(C6:C16)</f>
        <v>1145379</v>
      </c>
      <c r="D17" s="297">
        <f>C17/G17*100</f>
        <v>57.416942168439157</v>
      </c>
      <c r="E17" s="296">
        <f>SUM(E6:E16)</f>
        <v>849466</v>
      </c>
      <c r="F17" s="297">
        <f>E17/G17*100</f>
        <v>42.583057831560851</v>
      </c>
      <c r="G17" s="298">
        <f>SUM(G6:G16)</f>
        <v>1994845</v>
      </c>
    </row>
    <row r="18" spans="1:7" ht="15" customHeight="1">
      <c r="E18" s="123"/>
    </row>
    <row r="19" spans="1:7" ht="15.75" customHeight="1"/>
    <row r="20" spans="1:7" ht="19.5" customHeight="1"/>
    <row r="21" spans="1:7" ht="15.75" customHeight="1"/>
    <row r="22" spans="1:7" ht="16.5" customHeight="1"/>
    <row r="23" spans="1:7" ht="18.75" customHeight="1"/>
    <row r="24" spans="1:7" ht="17.25" customHeight="1"/>
    <row r="25" spans="1:7" ht="12.75" customHeight="1"/>
    <row r="26" spans="1:7" ht="17.25" customHeight="1"/>
    <row r="27" spans="1:7" ht="15.75" customHeight="1"/>
    <row r="28" spans="1:7" ht="15" customHeight="1"/>
    <row r="29" spans="1:7" ht="14.25" customHeight="1"/>
    <row r="30" spans="1:7" ht="18.75" customHeight="1"/>
    <row r="31" spans="1:7" ht="14.25" customHeight="1"/>
    <row r="32" spans="1:7" ht="18.75" customHeight="1"/>
    <row r="33" ht="13.5" customHeight="1"/>
    <row r="34" ht="17.25" customHeight="1"/>
    <row r="35" ht="15.75" customHeight="1"/>
    <row r="36" ht="39" customHeight="1"/>
  </sheetData>
  <mergeCells count="7">
    <mergeCell ref="A17:B17"/>
    <mergeCell ref="A1:B1"/>
    <mergeCell ref="E1:G1"/>
    <mergeCell ref="A2:G2"/>
    <mergeCell ref="A3:A5"/>
    <mergeCell ref="C3:G4"/>
    <mergeCell ref="B3:B4"/>
  </mergeCells>
  <printOptions horizontalCentered="1" verticalCentered="1"/>
  <pageMargins left="0.7" right="0.7" top="0.75" bottom="0.75" header="0.3" footer="0.3"/>
  <pageSetup paperSize="9" scale="85" orientation="landscape" r:id="rId1"/>
  <headerFooter alignWithMargins="0"/>
  <ignoredErrors>
    <ignoredError sqref="D17 F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view="pageBreakPreview" zoomScale="80" zoomScaleNormal="100" zoomScaleSheetLayoutView="80" workbookViewId="0">
      <selection activeCell="O12" sqref="O12"/>
    </sheetView>
  </sheetViews>
  <sheetFormatPr defaultColWidth="9.140625" defaultRowHeight="15.75"/>
  <cols>
    <col min="1" max="1" width="7.7109375" style="22" customWidth="1"/>
    <col min="2" max="2" width="48.5703125" style="26" customWidth="1"/>
    <col min="3" max="7" width="19.85546875" style="133" customWidth="1"/>
    <col min="8" max="16384" width="9.140625" style="22"/>
  </cols>
  <sheetData>
    <row r="1" spans="1:7" s="168" customFormat="1" ht="34.5" customHeight="1">
      <c r="A1" s="384" t="s">
        <v>89</v>
      </c>
      <c r="B1" s="384"/>
      <c r="C1" s="299"/>
      <c r="D1" s="299"/>
      <c r="E1" s="385" t="s">
        <v>1</v>
      </c>
      <c r="F1" s="385"/>
      <c r="G1" s="385"/>
    </row>
    <row r="2" spans="1:7" ht="38.25" customHeight="1" thickBot="1">
      <c r="A2" s="400" t="s">
        <v>337</v>
      </c>
      <c r="B2" s="401"/>
      <c r="C2" s="401"/>
      <c r="D2" s="401"/>
      <c r="E2" s="401"/>
      <c r="F2" s="401"/>
      <c r="G2" s="401"/>
    </row>
    <row r="3" spans="1:7" ht="14.25" customHeight="1">
      <c r="A3" s="402" t="s">
        <v>143</v>
      </c>
      <c r="B3" s="300" t="s">
        <v>144</v>
      </c>
      <c r="C3" s="405" t="s">
        <v>145</v>
      </c>
      <c r="D3" s="406"/>
      <c r="E3" s="406"/>
      <c r="F3" s="406"/>
      <c r="G3" s="407"/>
    </row>
    <row r="4" spans="1:7" ht="23.25" customHeight="1">
      <c r="A4" s="403"/>
      <c r="B4" s="301" t="s">
        <v>30</v>
      </c>
      <c r="C4" s="408"/>
      <c r="D4" s="409"/>
      <c r="E4" s="409"/>
      <c r="F4" s="409"/>
      <c r="G4" s="410"/>
    </row>
    <row r="5" spans="1:7" ht="38.25" customHeight="1" thickBot="1">
      <c r="A5" s="404"/>
      <c r="B5" s="302" t="s">
        <v>11</v>
      </c>
      <c r="C5" s="307" t="s">
        <v>90</v>
      </c>
      <c r="D5" s="308" t="s">
        <v>44</v>
      </c>
      <c r="E5" s="308" t="s">
        <v>91</v>
      </c>
      <c r="F5" s="308" t="s">
        <v>44</v>
      </c>
      <c r="G5" s="309" t="s">
        <v>92</v>
      </c>
    </row>
    <row r="6" spans="1:7" ht="32.25" customHeight="1">
      <c r="A6" s="23">
        <v>1</v>
      </c>
      <c r="B6" s="44" t="s">
        <v>29</v>
      </c>
      <c r="C6" s="124">
        <v>176868</v>
      </c>
      <c r="D6" s="125">
        <f>C6/G17*100</f>
        <v>6.4393353287112696</v>
      </c>
      <c r="E6" s="126">
        <v>117273</v>
      </c>
      <c r="F6" s="125">
        <f>E6/G17*100</f>
        <v>4.2696257774382973</v>
      </c>
      <c r="G6" s="127">
        <f>C6+E6</f>
        <v>294141</v>
      </c>
    </row>
    <row r="7" spans="1:7" ht="32.25" customHeight="1">
      <c r="A7" s="24">
        <v>2</v>
      </c>
      <c r="B7" s="45" t="s">
        <v>31</v>
      </c>
      <c r="C7" s="128">
        <v>593449</v>
      </c>
      <c r="D7" s="178">
        <f>C7/G17*100</f>
        <v>21.606040162654491</v>
      </c>
      <c r="E7" s="129">
        <v>663127</v>
      </c>
      <c r="F7" s="178">
        <f>E7/G17*100</f>
        <v>24.142847312811352</v>
      </c>
      <c r="G7" s="130">
        <f>C7+E7</f>
        <v>1256576</v>
      </c>
    </row>
    <row r="8" spans="1:7" ht="32.25" customHeight="1">
      <c r="A8" s="24">
        <v>3</v>
      </c>
      <c r="B8" s="45" t="s">
        <v>32</v>
      </c>
      <c r="C8" s="128">
        <v>274972</v>
      </c>
      <c r="D8" s="178">
        <f>C8/G17*100</f>
        <v>10.011064262650086</v>
      </c>
      <c r="E8" s="129">
        <v>405813</v>
      </c>
      <c r="F8" s="178">
        <f>E8/G17*100</f>
        <v>14.774668044814815</v>
      </c>
      <c r="G8" s="130">
        <f t="shared" ref="G8:G16" si="0">C8+E8</f>
        <v>680785</v>
      </c>
    </row>
    <row r="9" spans="1:7" ht="32.25" customHeight="1">
      <c r="A9" s="24">
        <v>4</v>
      </c>
      <c r="B9" s="45" t="s">
        <v>33</v>
      </c>
      <c r="C9" s="128">
        <v>103996</v>
      </c>
      <c r="D9" s="177">
        <f>C9/G17*100</f>
        <v>3.7862423776186609</v>
      </c>
      <c r="E9" s="129">
        <v>29769</v>
      </c>
      <c r="F9" s="178">
        <f>E9/G17*100</f>
        <v>1.0838171596920065</v>
      </c>
      <c r="G9" s="130">
        <f t="shared" si="0"/>
        <v>133765</v>
      </c>
    </row>
    <row r="10" spans="1:7" ht="32.25" customHeight="1">
      <c r="A10" s="24">
        <v>5</v>
      </c>
      <c r="B10" s="45" t="s">
        <v>34</v>
      </c>
      <c r="C10" s="128">
        <v>19704</v>
      </c>
      <c r="D10" s="178">
        <f>C10/G17*100</f>
        <v>0.71737489719410452</v>
      </c>
      <c r="E10" s="129">
        <v>10945</v>
      </c>
      <c r="F10" s="178">
        <f>E10/G17*100</f>
        <v>0.39848093025728148</v>
      </c>
      <c r="G10" s="130">
        <f t="shared" si="0"/>
        <v>30649</v>
      </c>
    </row>
    <row r="11" spans="1:7" ht="32.25" customHeight="1">
      <c r="A11" s="24">
        <v>6</v>
      </c>
      <c r="B11" s="45" t="s">
        <v>35</v>
      </c>
      <c r="C11" s="128">
        <v>12388</v>
      </c>
      <c r="D11" s="177">
        <f>C11/G17*100</f>
        <v>0.45101706386726381</v>
      </c>
      <c r="E11" s="129">
        <v>7578</v>
      </c>
      <c r="F11" s="178">
        <f>E11/G17*100</f>
        <v>0.27589661850065589</v>
      </c>
      <c r="G11" s="130">
        <f t="shared" si="0"/>
        <v>19966</v>
      </c>
    </row>
    <row r="12" spans="1:7" ht="32.25" customHeight="1">
      <c r="A12" s="24">
        <v>7</v>
      </c>
      <c r="B12" s="45" t="s">
        <v>36</v>
      </c>
      <c r="C12" s="128">
        <v>32887</v>
      </c>
      <c r="D12" s="178">
        <f>C12/G17*100</f>
        <v>1.1973359847758076</v>
      </c>
      <c r="E12" s="129">
        <v>14077</v>
      </c>
      <c r="F12" s="178">
        <f>E12/G17*100</f>
        <v>0.51250946141907272</v>
      </c>
      <c r="G12" s="130">
        <f t="shared" si="0"/>
        <v>46964</v>
      </c>
    </row>
    <row r="13" spans="1:7" ht="32.25" customHeight="1">
      <c r="A13" s="24">
        <v>8</v>
      </c>
      <c r="B13" s="45" t="s">
        <v>37</v>
      </c>
      <c r="C13" s="128">
        <v>24850</v>
      </c>
      <c r="D13" s="178">
        <f>C13/G17*100</f>
        <v>0.90472828843247544</v>
      </c>
      <c r="E13" s="129">
        <v>3993</v>
      </c>
      <c r="F13" s="178">
        <f>E13/G17*100</f>
        <v>0.14537545495818407</v>
      </c>
      <c r="G13" s="130">
        <f t="shared" si="0"/>
        <v>28843</v>
      </c>
    </row>
    <row r="14" spans="1:7" ht="32.25" customHeight="1">
      <c r="A14" s="24">
        <v>9</v>
      </c>
      <c r="B14" s="45" t="s">
        <v>38</v>
      </c>
      <c r="C14" s="128">
        <v>58267</v>
      </c>
      <c r="D14" s="178">
        <f>C14/G17*100</f>
        <v>2.1213602890179093</v>
      </c>
      <c r="E14" s="129">
        <v>20333</v>
      </c>
      <c r="F14" s="178">
        <f>E14/G17*100</f>
        <v>0.74027526312666092</v>
      </c>
      <c r="G14" s="130">
        <f t="shared" si="0"/>
        <v>78600</v>
      </c>
    </row>
    <row r="15" spans="1:7" ht="32.25" customHeight="1">
      <c r="A15" s="24">
        <v>10</v>
      </c>
      <c r="B15" s="45" t="s">
        <v>39</v>
      </c>
      <c r="C15" s="128">
        <v>27034</v>
      </c>
      <c r="D15" s="178">
        <f>C15/G17*100</f>
        <v>0.98424243659893529</v>
      </c>
      <c r="E15" s="129">
        <v>9980</v>
      </c>
      <c r="F15" s="178">
        <f>E15/G17*100</f>
        <v>0.36334761845296193</v>
      </c>
      <c r="G15" s="130">
        <f t="shared" si="0"/>
        <v>37014</v>
      </c>
    </row>
    <row r="16" spans="1:7" ht="32.25" customHeight="1" thickBot="1">
      <c r="A16" s="25">
        <v>11</v>
      </c>
      <c r="B16" s="46" t="s">
        <v>40</v>
      </c>
      <c r="C16" s="131">
        <v>113173</v>
      </c>
      <c r="D16" s="177">
        <f>C16/G17*100</f>
        <v>4.1203547117411885</v>
      </c>
      <c r="E16" s="132">
        <v>26205</v>
      </c>
      <c r="F16" s="177">
        <f>E16/G17*100</f>
        <v>0.95406055526651989</v>
      </c>
      <c r="G16" s="130">
        <f t="shared" si="0"/>
        <v>139378</v>
      </c>
    </row>
    <row r="17" spans="1:7" ht="27" customHeight="1" thickBot="1">
      <c r="A17" s="411" t="s">
        <v>142</v>
      </c>
      <c r="B17" s="412"/>
      <c r="C17" s="303">
        <f>SUM(C6:C16)</f>
        <v>1437588</v>
      </c>
      <c r="D17" s="304">
        <f>C17/G17*100</f>
        <v>52.33909580326219</v>
      </c>
      <c r="E17" s="305">
        <f>SUM(E6:E16)</f>
        <v>1309093</v>
      </c>
      <c r="F17" s="304">
        <f>E17/G17*100</f>
        <v>47.66090419673781</v>
      </c>
      <c r="G17" s="306">
        <f>SUM(G6:G16)</f>
        <v>2746681</v>
      </c>
    </row>
    <row r="18" spans="1:7" s="29" customFormat="1" ht="15.75" customHeight="1">
      <c r="A18" s="397" t="s">
        <v>93</v>
      </c>
      <c r="B18" s="397"/>
      <c r="C18" s="397"/>
      <c r="D18" s="397"/>
      <c r="E18" s="397"/>
      <c r="F18" s="397"/>
      <c r="G18" s="397"/>
    </row>
    <row r="19" spans="1:7" ht="16.5" customHeight="1">
      <c r="A19" s="377" t="s">
        <v>77</v>
      </c>
      <c r="B19" s="377"/>
      <c r="C19" s="377"/>
      <c r="D19" s="377"/>
      <c r="E19" s="377"/>
      <c r="F19" s="377"/>
      <c r="G19" s="377"/>
    </row>
    <row r="20" spans="1:7" ht="14.25" customHeight="1">
      <c r="A20" s="398" t="s">
        <v>45</v>
      </c>
      <c r="B20" s="398"/>
      <c r="C20" s="398"/>
      <c r="D20" s="398"/>
      <c r="E20" s="398"/>
      <c r="F20" s="398"/>
      <c r="G20" s="398"/>
    </row>
    <row r="21" spans="1:7" ht="24" customHeight="1">
      <c r="A21" s="399" t="s">
        <v>78</v>
      </c>
      <c r="B21" s="399"/>
      <c r="C21" s="399"/>
      <c r="D21" s="399"/>
      <c r="E21" s="399"/>
      <c r="F21" s="399"/>
      <c r="G21" s="399"/>
    </row>
    <row r="22" spans="1:7" ht="21.75" customHeight="1">
      <c r="A22" s="26"/>
      <c r="C22" s="7"/>
      <c r="D22" s="7"/>
      <c r="E22" s="7"/>
      <c r="F22" s="7"/>
      <c r="G22" s="7"/>
    </row>
    <row r="23" spans="1:7" ht="12.75" customHeight="1"/>
    <row r="24" spans="1:7" ht="12.75" customHeight="1"/>
    <row r="25" spans="1:7" ht="12.75" customHeight="1"/>
    <row r="26" spans="1:7" ht="12.75" customHeight="1"/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spans="2:7" ht="12.75" customHeight="1"/>
    <row r="34" spans="2:7" ht="12.75" customHeight="1"/>
    <row r="35" spans="2:7" ht="12.75" customHeight="1"/>
    <row r="36" spans="2:7" ht="12.75" customHeight="1"/>
    <row r="37" spans="2:7" ht="12.75" customHeight="1"/>
    <row r="38" spans="2:7" ht="12.75" customHeight="1"/>
    <row r="39" spans="2:7" ht="12.75" customHeight="1"/>
    <row r="40" spans="2:7" ht="12.75" customHeight="1"/>
    <row r="41" spans="2:7" ht="12.75" customHeight="1"/>
    <row r="42" spans="2:7" ht="12.75" customHeight="1"/>
    <row r="43" spans="2:7" ht="12.75" customHeight="1"/>
    <row r="44" spans="2:7" ht="12.75" customHeight="1"/>
    <row r="45" spans="2:7" s="27" customFormat="1" ht="34.5" customHeight="1">
      <c r="B45" s="28"/>
      <c r="C45" s="133"/>
      <c r="D45" s="133"/>
      <c r="E45" s="133"/>
      <c r="F45" s="133"/>
      <c r="G45" s="133"/>
    </row>
  </sheetData>
  <mergeCells count="10">
    <mergeCell ref="A18:G18"/>
    <mergeCell ref="A19:G19"/>
    <mergeCell ref="A20:G20"/>
    <mergeCell ref="A21:G21"/>
    <mergeCell ref="A1:B1"/>
    <mergeCell ref="E1:G1"/>
    <mergeCell ref="A2:G2"/>
    <mergeCell ref="A3:A5"/>
    <mergeCell ref="C3:G4"/>
    <mergeCell ref="A17:B17"/>
  </mergeCells>
  <printOptions horizontalCentered="1" verticalCentered="1"/>
  <pageMargins left="0.7" right="0.7" top="0.75" bottom="0.75" header="0.3" footer="0.3"/>
  <pageSetup paperSize="9" scale="83" orientation="landscape" r:id="rId1"/>
  <headerFooter alignWithMargins="0"/>
  <ignoredErrors>
    <ignoredError sqref="D17 F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view="pageBreakPreview" zoomScale="90" zoomScaleNormal="80" zoomScaleSheetLayoutView="90" workbookViewId="0">
      <selection activeCell="L10" sqref="L10"/>
    </sheetView>
  </sheetViews>
  <sheetFormatPr defaultColWidth="9.140625" defaultRowHeight="12.75"/>
  <cols>
    <col min="1" max="1" width="10.7109375" style="20" customWidth="1"/>
    <col min="2" max="2" width="49.85546875" style="21" customWidth="1"/>
    <col min="3" max="8" width="15.7109375" style="20" customWidth="1"/>
    <col min="9" max="9" width="6.7109375" style="13" customWidth="1"/>
    <col min="10" max="16384" width="9.140625" style="13"/>
  </cols>
  <sheetData>
    <row r="1" spans="1:12" s="169" customFormat="1" ht="30.75" customHeight="1">
      <c r="A1" s="384" t="s">
        <v>89</v>
      </c>
      <c r="B1" s="384"/>
      <c r="C1" s="316"/>
      <c r="D1" s="317"/>
      <c r="E1" s="317"/>
      <c r="F1" s="317"/>
      <c r="G1" s="318" t="s">
        <v>1</v>
      </c>
      <c r="H1" s="317"/>
    </row>
    <row r="2" spans="1:12" ht="36.75" customHeight="1" thickBot="1">
      <c r="A2" s="400" t="s">
        <v>110</v>
      </c>
      <c r="B2" s="400"/>
      <c r="C2" s="400"/>
      <c r="D2" s="400"/>
      <c r="E2" s="400"/>
      <c r="F2" s="400"/>
      <c r="G2" s="400"/>
      <c r="H2" s="400"/>
      <c r="I2" s="15"/>
    </row>
    <row r="3" spans="1:12" ht="37.5" customHeight="1">
      <c r="A3" s="415" t="s">
        <v>147</v>
      </c>
      <c r="B3" s="417" t="s">
        <v>148</v>
      </c>
      <c r="C3" s="419" t="s">
        <v>149</v>
      </c>
      <c r="D3" s="420"/>
      <c r="E3" s="420" t="s">
        <v>150</v>
      </c>
      <c r="F3" s="420"/>
      <c r="G3" s="420" t="s">
        <v>151</v>
      </c>
      <c r="H3" s="421"/>
      <c r="I3" s="16"/>
    </row>
    <row r="4" spans="1:12" ht="39" customHeight="1" thickBot="1">
      <c r="A4" s="416"/>
      <c r="B4" s="418"/>
      <c r="C4" s="313">
        <v>2021</v>
      </c>
      <c r="D4" s="314">
        <v>2022</v>
      </c>
      <c r="E4" s="314">
        <v>2021</v>
      </c>
      <c r="F4" s="314">
        <v>2022</v>
      </c>
      <c r="G4" s="314">
        <v>2021</v>
      </c>
      <c r="H4" s="315">
        <v>2022</v>
      </c>
      <c r="I4" s="17"/>
      <c r="L4" s="30"/>
    </row>
    <row r="5" spans="1:12" ht="33.950000000000003" customHeight="1">
      <c r="A5" s="35">
        <v>1</v>
      </c>
      <c r="B5" s="89" t="s">
        <v>29</v>
      </c>
      <c r="C5" s="188">
        <v>283713</v>
      </c>
      <c r="D5" s="183">
        <v>294141</v>
      </c>
      <c r="E5" s="183">
        <v>157739</v>
      </c>
      <c r="F5" s="183">
        <v>214925</v>
      </c>
      <c r="G5" s="184">
        <v>54.965533255469801</v>
      </c>
      <c r="H5" s="185">
        <f>F5/D5*100</f>
        <v>73.068698345351379</v>
      </c>
      <c r="I5" s="18"/>
    </row>
    <row r="6" spans="1:12" ht="33.950000000000003" customHeight="1">
      <c r="A6" s="19">
        <v>2</v>
      </c>
      <c r="B6" s="90" t="s">
        <v>31</v>
      </c>
      <c r="C6" s="188">
        <v>1224644</v>
      </c>
      <c r="D6" s="183">
        <v>1256576</v>
      </c>
      <c r="E6" s="183">
        <v>781534</v>
      </c>
      <c r="F6" s="183">
        <v>868848</v>
      </c>
      <c r="G6" s="184">
        <v>64.014281967020821</v>
      </c>
      <c r="H6" s="185">
        <f t="shared" ref="H6:H15" si="0">F6/D6*100</f>
        <v>69.144086788224513</v>
      </c>
      <c r="I6" s="18"/>
    </row>
    <row r="7" spans="1:12" ht="33.950000000000003" customHeight="1">
      <c r="A7" s="19">
        <v>3</v>
      </c>
      <c r="B7" s="90" t="s">
        <v>32</v>
      </c>
      <c r="C7" s="188">
        <v>646116</v>
      </c>
      <c r="D7" s="183">
        <v>680785</v>
      </c>
      <c r="E7" s="183">
        <v>383594</v>
      </c>
      <c r="F7" s="183">
        <v>473861</v>
      </c>
      <c r="G7" s="184">
        <v>61.905250369439571</v>
      </c>
      <c r="H7" s="185">
        <f t="shared" si="0"/>
        <v>69.605088243718654</v>
      </c>
      <c r="I7" s="18"/>
    </row>
    <row r="8" spans="1:12" ht="33.950000000000003" customHeight="1">
      <c r="A8" s="19">
        <v>4</v>
      </c>
      <c r="B8" s="90" t="s">
        <v>33</v>
      </c>
      <c r="C8" s="188">
        <v>124776</v>
      </c>
      <c r="D8" s="183">
        <v>133765</v>
      </c>
      <c r="E8" s="183">
        <v>113638</v>
      </c>
      <c r="F8" s="183">
        <v>123426</v>
      </c>
      <c r="G8" s="184">
        <v>92.296074973876699</v>
      </c>
      <c r="H8" s="185">
        <f t="shared" si="0"/>
        <v>92.270773371210709</v>
      </c>
      <c r="I8" s="18"/>
    </row>
    <row r="9" spans="1:12" ht="33.950000000000003" customHeight="1">
      <c r="A9" s="19">
        <v>5</v>
      </c>
      <c r="B9" s="90" t="s">
        <v>34</v>
      </c>
      <c r="C9" s="188">
        <v>31515</v>
      </c>
      <c r="D9" s="183">
        <v>30649</v>
      </c>
      <c r="E9" s="183">
        <v>23328</v>
      </c>
      <c r="F9" s="183">
        <v>24994</v>
      </c>
      <c r="G9" s="184">
        <v>73.777215814469869</v>
      </c>
      <c r="H9" s="185">
        <f t="shared" si="0"/>
        <v>81.549153316584551</v>
      </c>
      <c r="I9" s="18"/>
    </row>
    <row r="10" spans="1:12" ht="33.950000000000003" customHeight="1">
      <c r="A10" s="19">
        <v>6</v>
      </c>
      <c r="B10" s="90" t="s">
        <v>35</v>
      </c>
      <c r="C10" s="188">
        <v>25240</v>
      </c>
      <c r="D10" s="183">
        <v>19966</v>
      </c>
      <c r="E10" s="183">
        <v>12306</v>
      </c>
      <c r="F10" s="183">
        <v>14628</v>
      </c>
      <c r="G10" s="184">
        <v>63.374249151214414</v>
      </c>
      <c r="H10" s="185">
        <f t="shared" si="0"/>
        <v>73.264549734548737</v>
      </c>
      <c r="I10" s="18"/>
    </row>
    <row r="11" spans="1:12" ht="33.950000000000003" customHeight="1">
      <c r="A11" s="19">
        <v>7</v>
      </c>
      <c r="B11" s="90" t="s">
        <v>36</v>
      </c>
      <c r="C11" s="188">
        <v>46613</v>
      </c>
      <c r="D11" s="183">
        <v>46964</v>
      </c>
      <c r="E11" s="183">
        <v>29567</v>
      </c>
      <c r="F11" s="183">
        <v>34925</v>
      </c>
      <c r="G11" s="184">
        <v>62.213470881578672</v>
      </c>
      <c r="H11" s="185">
        <f t="shared" si="0"/>
        <v>74.365471424921211</v>
      </c>
      <c r="I11" s="18"/>
    </row>
    <row r="12" spans="1:12" ht="33.950000000000003" customHeight="1">
      <c r="A12" s="19">
        <v>8</v>
      </c>
      <c r="B12" s="90" t="s">
        <v>37</v>
      </c>
      <c r="C12" s="188">
        <v>28609</v>
      </c>
      <c r="D12" s="183">
        <v>28843</v>
      </c>
      <c r="E12" s="183">
        <v>19008</v>
      </c>
      <c r="F12" s="183">
        <v>21337</v>
      </c>
      <c r="G12" s="184">
        <v>66.481714126186489</v>
      </c>
      <c r="H12" s="185">
        <f t="shared" si="0"/>
        <v>73.976354748119135</v>
      </c>
      <c r="I12" s="18"/>
    </row>
    <row r="13" spans="1:12" ht="33.950000000000003" customHeight="1">
      <c r="A13" s="19">
        <v>9</v>
      </c>
      <c r="B13" s="90" t="s">
        <v>38</v>
      </c>
      <c r="C13" s="188">
        <v>79099</v>
      </c>
      <c r="D13" s="183">
        <v>78600</v>
      </c>
      <c r="E13" s="183">
        <v>59583</v>
      </c>
      <c r="F13" s="183">
        <v>64696</v>
      </c>
      <c r="G13" s="184">
        <v>73.88344802697894</v>
      </c>
      <c r="H13" s="185">
        <f t="shared" si="0"/>
        <v>82.310432569974552</v>
      </c>
      <c r="I13" s="18"/>
    </row>
    <row r="14" spans="1:12" ht="33.950000000000003" customHeight="1">
      <c r="A14" s="19">
        <v>10</v>
      </c>
      <c r="B14" s="90" t="s">
        <v>39</v>
      </c>
      <c r="C14" s="188">
        <v>37098</v>
      </c>
      <c r="D14" s="183">
        <v>37014</v>
      </c>
      <c r="E14" s="183">
        <v>24250</v>
      </c>
      <c r="F14" s="183">
        <v>25897</v>
      </c>
      <c r="G14" s="184">
        <v>66.043079269122899</v>
      </c>
      <c r="H14" s="185">
        <f t="shared" si="0"/>
        <v>69.965418490300962</v>
      </c>
      <c r="I14" s="18"/>
    </row>
    <row r="15" spans="1:12" ht="33.950000000000003" customHeight="1" thickBot="1">
      <c r="A15" s="36">
        <v>11</v>
      </c>
      <c r="B15" s="91" t="s">
        <v>40</v>
      </c>
      <c r="C15" s="189">
        <v>131132</v>
      </c>
      <c r="D15" s="186">
        <v>139378</v>
      </c>
      <c r="E15" s="186">
        <v>114437</v>
      </c>
      <c r="F15" s="186">
        <v>127308</v>
      </c>
      <c r="G15" s="182">
        <v>88.012623249387673</v>
      </c>
      <c r="H15" s="187">
        <f t="shared" si="0"/>
        <v>91.340096715407029</v>
      </c>
      <c r="I15" s="18"/>
    </row>
    <row r="16" spans="1:12" ht="28.5" customHeight="1" thickBot="1">
      <c r="A16" s="413" t="s">
        <v>146</v>
      </c>
      <c r="B16" s="414"/>
      <c r="C16" s="319">
        <f>SUM(C5:C15)</f>
        <v>2658555</v>
      </c>
      <c r="D16" s="319">
        <f>SUM(D5:D15)</f>
        <v>2746681</v>
      </c>
      <c r="E16" s="319">
        <f>SUM(E5:E15)</f>
        <v>1718984</v>
      </c>
      <c r="F16" s="319">
        <f>SUM(F5:F15)</f>
        <v>1994845</v>
      </c>
      <c r="G16" s="320">
        <f>E16/C16*100</f>
        <v>64.658583328161342</v>
      </c>
      <c r="H16" s="321">
        <f>F16/D16*100</f>
        <v>72.62747293915821</v>
      </c>
      <c r="I16" s="18"/>
    </row>
    <row r="17" spans="1:8" ht="15" customHeight="1">
      <c r="A17" s="397" t="s">
        <v>94</v>
      </c>
      <c r="B17" s="397"/>
      <c r="C17" s="397"/>
      <c r="D17" s="397"/>
      <c r="E17" s="397"/>
      <c r="F17" s="397"/>
      <c r="G17" s="397"/>
      <c r="H17" s="397"/>
    </row>
    <row r="18" spans="1:8" ht="16.5" customHeight="1">
      <c r="A18" s="377" t="s">
        <v>77</v>
      </c>
      <c r="B18" s="377"/>
      <c r="C18" s="377"/>
      <c r="D18" s="377"/>
      <c r="E18" s="377"/>
      <c r="F18" s="377"/>
    </row>
    <row r="19" spans="1:8" ht="14.25" customHeight="1">
      <c r="A19" s="398" t="s">
        <v>45</v>
      </c>
      <c r="B19" s="398"/>
      <c r="C19" s="398"/>
      <c r="D19" s="398"/>
      <c r="E19" s="398"/>
      <c r="F19" s="398"/>
      <c r="G19" s="398"/>
      <c r="H19" s="398"/>
    </row>
    <row r="20" spans="1:8" ht="18.75" customHeight="1">
      <c r="A20" s="399" t="s">
        <v>78</v>
      </c>
      <c r="B20" s="399"/>
      <c r="C20" s="399"/>
      <c r="D20" s="399"/>
      <c r="E20" s="399"/>
      <c r="F20" s="399"/>
      <c r="G20" s="399"/>
      <c r="H20" s="399"/>
    </row>
  </sheetData>
  <mergeCells count="12">
    <mergeCell ref="A1:B1"/>
    <mergeCell ref="A2:H2"/>
    <mergeCell ref="A3:A4"/>
    <mergeCell ref="B3:B4"/>
    <mergeCell ref="C3:D3"/>
    <mergeCell ref="E3:F3"/>
    <mergeCell ref="G3:H3"/>
    <mergeCell ref="A16:B16"/>
    <mergeCell ref="A17:H17"/>
    <mergeCell ref="A18:F18"/>
    <mergeCell ref="A19:H19"/>
    <mergeCell ref="A20:H20"/>
  </mergeCells>
  <printOptions horizontalCentered="1" verticalCentered="1"/>
  <pageMargins left="0.39370078740157483" right="0.70866141732283472" top="0" bottom="0" header="0.31496062992125984" footer="0.31496062992125984"/>
  <pageSetup paperSize="9" scale="87" orientation="landscape" r:id="rId1"/>
  <headerFooter alignWithMargins="0"/>
  <ignoredErrors>
    <ignoredError sqref="D16 F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view="pageBreakPreview" zoomScaleNormal="70" zoomScaleSheetLayoutView="100" workbookViewId="0">
      <selection activeCell="O8" sqref="O8"/>
    </sheetView>
  </sheetViews>
  <sheetFormatPr defaultColWidth="9.140625" defaultRowHeight="12.75"/>
  <cols>
    <col min="1" max="1" width="6.5703125" style="20" customWidth="1"/>
    <col min="2" max="2" width="44" style="21" customWidth="1"/>
    <col min="3" max="10" width="11.7109375" style="146" customWidth="1"/>
    <col min="11" max="11" width="11.7109375" style="118" customWidth="1"/>
    <col min="12" max="16384" width="9.140625" style="13"/>
  </cols>
  <sheetData>
    <row r="1" spans="1:11" s="169" customFormat="1" ht="29.25" customHeight="1">
      <c r="A1" s="384" t="s">
        <v>89</v>
      </c>
      <c r="B1" s="384"/>
      <c r="C1" s="316"/>
      <c r="D1" s="316"/>
      <c r="E1" s="425"/>
      <c r="F1" s="425"/>
      <c r="G1" s="425"/>
      <c r="H1" s="425" t="s">
        <v>1</v>
      </c>
      <c r="I1" s="425"/>
      <c r="J1" s="425"/>
      <c r="K1" s="425"/>
    </row>
    <row r="2" spans="1:11" ht="39" customHeight="1" thickBot="1">
      <c r="A2" s="400" t="s">
        <v>338</v>
      </c>
      <c r="B2" s="400"/>
      <c r="C2" s="400"/>
      <c r="D2" s="400"/>
      <c r="E2" s="400"/>
      <c r="F2" s="400"/>
      <c r="G2" s="400"/>
      <c r="H2" s="400"/>
      <c r="I2" s="400"/>
      <c r="J2" s="400"/>
      <c r="K2" s="16"/>
    </row>
    <row r="3" spans="1:11" ht="52.5" customHeight="1">
      <c r="A3" s="402" t="s">
        <v>147</v>
      </c>
      <c r="B3" s="426" t="s">
        <v>152</v>
      </c>
      <c r="C3" s="428" t="s">
        <v>153</v>
      </c>
      <c r="D3" s="429"/>
      <c r="E3" s="429"/>
      <c r="F3" s="428" t="s">
        <v>137</v>
      </c>
      <c r="G3" s="429"/>
      <c r="H3" s="430"/>
      <c r="I3" s="428" t="s">
        <v>151</v>
      </c>
      <c r="J3" s="429"/>
      <c r="K3" s="430"/>
    </row>
    <row r="4" spans="1:11" ht="30.75" customHeight="1" thickBot="1">
      <c r="A4" s="404"/>
      <c r="B4" s="427"/>
      <c r="C4" s="330" t="s">
        <v>24</v>
      </c>
      <c r="D4" s="330" t="s">
        <v>23</v>
      </c>
      <c r="E4" s="331" t="s">
        <v>8</v>
      </c>
      <c r="F4" s="332" t="s">
        <v>24</v>
      </c>
      <c r="G4" s="330" t="s">
        <v>23</v>
      </c>
      <c r="H4" s="333" t="s">
        <v>8</v>
      </c>
      <c r="I4" s="332" t="s">
        <v>24</v>
      </c>
      <c r="J4" s="330" t="s">
        <v>23</v>
      </c>
      <c r="K4" s="333" t="s">
        <v>8</v>
      </c>
    </row>
    <row r="5" spans="1:11" ht="51.75" customHeight="1">
      <c r="A5" s="39">
        <v>1</v>
      </c>
      <c r="B5" s="40" t="s">
        <v>29</v>
      </c>
      <c r="C5" s="124">
        <v>176868</v>
      </c>
      <c r="D5" s="126">
        <v>117273</v>
      </c>
      <c r="E5" s="144">
        <f>C5+D5</f>
        <v>294141</v>
      </c>
      <c r="F5" s="119">
        <v>138618</v>
      </c>
      <c r="G5" s="141">
        <v>76307</v>
      </c>
      <c r="H5" s="145">
        <f>F5+G5</f>
        <v>214925</v>
      </c>
      <c r="I5" s="147">
        <f t="shared" ref="I5:K6" si="0">F5/C5*100</f>
        <v>78.373702422145328</v>
      </c>
      <c r="J5" s="148">
        <f t="shared" si="0"/>
        <v>65.067833175581754</v>
      </c>
      <c r="K5" s="58">
        <f t="shared" si="0"/>
        <v>73.068698345351379</v>
      </c>
    </row>
    <row r="6" spans="1:11" ht="35.1" customHeight="1">
      <c r="A6" s="24">
        <v>2</v>
      </c>
      <c r="B6" s="37" t="s">
        <v>31</v>
      </c>
      <c r="C6" s="128">
        <v>593449</v>
      </c>
      <c r="D6" s="129">
        <v>663127</v>
      </c>
      <c r="E6" s="144">
        <f t="shared" ref="E6:E15" si="1">C6+D6</f>
        <v>1256576</v>
      </c>
      <c r="F6" s="244">
        <v>464710</v>
      </c>
      <c r="G6" s="173">
        <v>404138</v>
      </c>
      <c r="H6" s="145">
        <f t="shared" ref="H6:H16" si="2">F6+G6</f>
        <v>868848</v>
      </c>
      <c r="I6" s="147">
        <f t="shared" si="0"/>
        <v>78.306644715889647</v>
      </c>
      <c r="J6" s="148">
        <f t="shared" si="0"/>
        <v>60.944283674167998</v>
      </c>
      <c r="K6" s="59">
        <f t="shared" si="0"/>
        <v>69.144086788224513</v>
      </c>
    </row>
    <row r="7" spans="1:11" ht="35.1" customHeight="1">
      <c r="A7" s="24">
        <v>3</v>
      </c>
      <c r="B7" s="37" t="s">
        <v>32</v>
      </c>
      <c r="C7" s="128">
        <v>274972</v>
      </c>
      <c r="D7" s="129">
        <v>405813</v>
      </c>
      <c r="E7" s="144">
        <f t="shared" si="1"/>
        <v>680785</v>
      </c>
      <c r="F7" s="120">
        <v>196993</v>
      </c>
      <c r="G7" s="142">
        <v>276868</v>
      </c>
      <c r="H7" s="145">
        <f t="shared" si="2"/>
        <v>473861</v>
      </c>
      <c r="I7" s="147">
        <f>F7/C7*100</f>
        <v>71.64111254964142</v>
      </c>
      <c r="J7" s="148">
        <f t="shared" ref="J7:J15" si="3">G7/D7*100</f>
        <v>68.225512736161733</v>
      </c>
      <c r="K7" s="59">
        <f t="shared" ref="K7:K13" si="4">H7/E7*100</f>
        <v>69.605088243718654</v>
      </c>
    </row>
    <row r="8" spans="1:11" ht="35.1" customHeight="1">
      <c r="A8" s="24">
        <v>4</v>
      </c>
      <c r="B8" s="37" t="s">
        <v>33</v>
      </c>
      <c r="C8" s="128">
        <v>103996</v>
      </c>
      <c r="D8" s="129">
        <v>29769</v>
      </c>
      <c r="E8" s="144">
        <f t="shared" si="1"/>
        <v>133765</v>
      </c>
      <c r="F8" s="120">
        <v>97031</v>
      </c>
      <c r="G8" s="142">
        <v>26395</v>
      </c>
      <c r="H8" s="145">
        <f t="shared" si="2"/>
        <v>123426</v>
      </c>
      <c r="I8" s="147">
        <f>F8/C8*100</f>
        <v>93.302627024116319</v>
      </c>
      <c r="J8" s="148">
        <f t="shared" si="3"/>
        <v>88.666062010816631</v>
      </c>
      <c r="K8" s="59">
        <f t="shared" si="4"/>
        <v>92.270773371210709</v>
      </c>
    </row>
    <row r="9" spans="1:11" ht="35.1" customHeight="1">
      <c r="A9" s="24">
        <v>5</v>
      </c>
      <c r="B9" s="37" t="s">
        <v>34</v>
      </c>
      <c r="C9" s="128">
        <v>19704</v>
      </c>
      <c r="D9" s="129">
        <v>10945</v>
      </c>
      <c r="E9" s="144">
        <f t="shared" si="1"/>
        <v>30649</v>
      </c>
      <c r="F9" s="120">
        <v>16841</v>
      </c>
      <c r="G9" s="142">
        <v>8153</v>
      </c>
      <c r="H9" s="145">
        <f t="shared" si="2"/>
        <v>24994</v>
      </c>
      <c r="I9" s="147">
        <f t="shared" ref="I9:I15" si="5">F9/C9*100</f>
        <v>85.46995533901746</v>
      </c>
      <c r="J9" s="148">
        <f t="shared" si="3"/>
        <v>74.490634993147552</v>
      </c>
      <c r="K9" s="59">
        <f t="shared" si="4"/>
        <v>81.549153316584551</v>
      </c>
    </row>
    <row r="10" spans="1:11" ht="35.1" customHeight="1">
      <c r="A10" s="24">
        <v>6</v>
      </c>
      <c r="B10" s="37" t="s">
        <v>35</v>
      </c>
      <c r="C10" s="128">
        <v>12388</v>
      </c>
      <c r="D10" s="129">
        <v>7578</v>
      </c>
      <c r="E10" s="144">
        <f t="shared" si="1"/>
        <v>19966</v>
      </c>
      <c r="F10" s="120">
        <v>9681</v>
      </c>
      <c r="G10" s="142">
        <v>4947</v>
      </c>
      <c r="H10" s="145">
        <f t="shared" si="2"/>
        <v>14628</v>
      </c>
      <c r="I10" s="147">
        <f t="shared" si="5"/>
        <v>78.148207943170817</v>
      </c>
      <c r="J10" s="148">
        <f t="shared" si="3"/>
        <v>65.281076801266821</v>
      </c>
      <c r="K10" s="59">
        <f t="shared" si="4"/>
        <v>73.264549734548737</v>
      </c>
    </row>
    <row r="11" spans="1:11" ht="40.5" customHeight="1">
      <c r="A11" s="24">
        <v>7</v>
      </c>
      <c r="B11" s="37" t="s">
        <v>36</v>
      </c>
      <c r="C11" s="128">
        <v>32887</v>
      </c>
      <c r="D11" s="129">
        <v>14077</v>
      </c>
      <c r="E11" s="144">
        <f t="shared" si="1"/>
        <v>46964</v>
      </c>
      <c r="F11" s="120">
        <v>25804</v>
      </c>
      <c r="G11" s="142">
        <v>9121</v>
      </c>
      <c r="H11" s="145">
        <f t="shared" si="2"/>
        <v>34925</v>
      </c>
      <c r="I11" s="147">
        <f t="shared" si="5"/>
        <v>78.4626144069085</v>
      </c>
      <c r="J11" s="148">
        <f t="shared" si="3"/>
        <v>64.793635007458974</v>
      </c>
      <c r="K11" s="59">
        <f t="shared" si="4"/>
        <v>74.365471424921211</v>
      </c>
    </row>
    <row r="12" spans="1:11" ht="35.1" customHeight="1">
      <c r="A12" s="24">
        <v>8</v>
      </c>
      <c r="B12" s="37" t="s">
        <v>37</v>
      </c>
      <c r="C12" s="128">
        <v>24850</v>
      </c>
      <c r="D12" s="129">
        <v>3993</v>
      </c>
      <c r="E12" s="144">
        <f t="shared" si="1"/>
        <v>28843</v>
      </c>
      <c r="F12" s="120">
        <v>19262</v>
      </c>
      <c r="G12" s="142">
        <v>2075</v>
      </c>
      <c r="H12" s="145">
        <f t="shared" si="2"/>
        <v>21337</v>
      </c>
      <c r="I12" s="147">
        <f t="shared" si="5"/>
        <v>77.513078470824951</v>
      </c>
      <c r="J12" s="148">
        <f t="shared" si="3"/>
        <v>51.965940395692471</v>
      </c>
      <c r="K12" s="59">
        <f t="shared" si="4"/>
        <v>73.976354748119135</v>
      </c>
    </row>
    <row r="13" spans="1:11" ht="35.1" customHeight="1">
      <c r="A13" s="24">
        <v>9</v>
      </c>
      <c r="B13" s="37" t="s">
        <v>38</v>
      </c>
      <c r="C13" s="128">
        <v>58267</v>
      </c>
      <c r="D13" s="129">
        <v>20333</v>
      </c>
      <c r="E13" s="144">
        <f t="shared" si="1"/>
        <v>78600</v>
      </c>
      <c r="F13" s="120">
        <v>50107</v>
      </c>
      <c r="G13" s="142">
        <v>14589</v>
      </c>
      <c r="H13" s="145">
        <f t="shared" si="2"/>
        <v>64696</v>
      </c>
      <c r="I13" s="147">
        <f t="shared" si="5"/>
        <v>85.995503458218209</v>
      </c>
      <c r="J13" s="148">
        <f t="shared" si="3"/>
        <v>71.750356563222354</v>
      </c>
      <c r="K13" s="59">
        <f t="shared" si="4"/>
        <v>82.310432569974552</v>
      </c>
    </row>
    <row r="14" spans="1:11" ht="35.1" customHeight="1">
      <c r="A14" s="24">
        <v>10</v>
      </c>
      <c r="B14" s="37" t="s">
        <v>39</v>
      </c>
      <c r="C14" s="128">
        <v>27034</v>
      </c>
      <c r="D14" s="129">
        <v>9980</v>
      </c>
      <c r="E14" s="144">
        <f t="shared" si="1"/>
        <v>37014</v>
      </c>
      <c r="F14" s="120">
        <v>20429</v>
      </c>
      <c r="G14" s="142">
        <v>5468</v>
      </c>
      <c r="H14" s="145">
        <f t="shared" si="2"/>
        <v>25897</v>
      </c>
      <c r="I14" s="147">
        <f t="shared" si="5"/>
        <v>75.56780350669527</v>
      </c>
      <c r="J14" s="148">
        <f t="shared" si="3"/>
        <v>54.789579158316634</v>
      </c>
      <c r="K14" s="59">
        <f t="shared" ref="K14:K16" si="6">H14/E14*100</f>
        <v>69.965418490300962</v>
      </c>
    </row>
    <row r="15" spans="1:11" ht="35.1" customHeight="1" thickBot="1">
      <c r="A15" s="25">
        <v>11</v>
      </c>
      <c r="B15" s="38" t="s">
        <v>40</v>
      </c>
      <c r="C15" s="131">
        <v>113173</v>
      </c>
      <c r="D15" s="132">
        <v>26205</v>
      </c>
      <c r="E15" s="179">
        <f t="shared" si="1"/>
        <v>139378</v>
      </c>
      <c r="F15" s="121">
        <v>105903</v>
      </c>
      <c r="G15" s="143">
        <v>21405</v>
      </c>
      <c r="H15" s="180">
        <f t="shared" si="2"/>
        <v>127308</v>
      </c>
      <c r="I15" s="181">
        <f t="shared" si="5"/>
        <v>93.576206338967765</v>
      </c>
      <c r="J15" s="182">
        <f t="shared" si="3"/>
        <v>81.682884945621055</v>
      </c>
      <c r="K15" s="60">
        <f t="shared" si="6"/>
        <v>91.340096715407029</v>
      </c>
    </row>
    <row r="16" spans="1:11" ht="27.75" customHeight="1" thickBot="1">
      <c r="A16" s="422" t="s">
        <v>27</v>
      </c>
      <c r="B16" s="423"/>
      <c r="C16" s="322">
        <f>SUM(C5:C15)</f>
        <v>1437588</v>
      </c>
      <c r="D16" s="323">
        <f>SUM(D5:D15)</f>
        <v>1309093</v>
      </c>
      <c r="E16" s="324">
        <f>SUM(E5:E15)</f>
        <v>2746681</v>
      </c>
      <c r="F16" s="325">
        <f>SUM(F5:F15)</f>
        <v>1145379</v>
      </c>
      <c r="G16" s="323">
        <f>SUM(G5:G15)</f>
        <v>849466</v>
      </c>
      <c r="H16" s="326">
        <f t="shared" si="2"/>
        <v>1994845</v>
      </c>
      <c r="I16" s="327">
        <f>F16/C16*100</f>
        <v>79.673661716708821</v>
      </c>
      <c r="J16" s="328">
        <f>G16/D16*100</f>
        <v>64.889660245681554</v>
      </c>
      <c r="K16" s="329">
        <f t="shared" si="6"/>
        <v>72.62747293915821</v>
      </c>
    </row>
    <row r="17" spans="1:11" ht="18" customHeight="1">
      <c r="A17" s="397" t="s">
        <v>94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/>
    </row>
    <row r="18" spans="1:11" ht="12.75" customHeight="1">
      <c r="A18" s="377" t="s">
        <v>77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</row>
    <row r="19" spans="1:11" ht="12.75" customHeight="1">
      <c r="A19" s="397" t="s">
        <v>45</v>
      </c>
      <c r="B19" s="397"/>
      <c r="C19" s="397"/>
      <c r="D19" s="397"/>
      <c r="E19" s="397"/>
      <c r="F19" s="397"/>
      <c r="G19" s="397"/>
      <c r="H19" s="397"/>
      <c r="I19" s="397"/>
      <c r="J19" s="397"/>
      <c r="K19" s="397"/>
    </row>
    <row r="20" spans="1:11" ht="12.75" customHeight="1">
      <c r="A20" s="424" t="s">
        <v>78</v>
      </c>
      <c r="B20" s="424"/>
      <c r="C20" s="424"/>
      <c r="D20" s="424"/>
      <c r="E20" s="424"/>
      <c r="F20" s="424"/>
      <c r="G20" s="424"/>
      <c r="H20" s="424"/>
      <c r="I20" s="424"/>
      <c r="J20" s="424"/>
      <c r="K20" s="424"/>
    </row>
  </sheetData>
  <mergeCells count="14">
    <mergeCell ref="A1:B1"/>
    <mergeCell ref="E1:G1"/>
    <mergeCell ref="H1:K1"/>
    <mergeCell ref="A2:J2"/>
    <mergeCell ref="A3:A4"/>
    <mergeCell ref="B3:B4"/>
    <mergeCell ref="C3:E3"/>
    <mergeCell ref="F3:H3"/>
    <mergeCell ref="I3:K3"/>
    <mergeCell ref="A16:B16"/>
    <mergeCell ref="A17:K17"/>
    <mergeCell ref="A18:K18"/>
    <mergeCell ref="A19:K19"/>
    <mergeCell ref="A20:K20"/>
  </mergeCells>
  <printOptions horizontalCentered="1" verticalCentered="1"/>
  <pageMargins left="0.39370078740157483" right="0" top="0" bottom="0" header="0" footer="0"/>
  <pageSetup paperSize="9" scale="8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6"/>
  <sheetViews>
    <sheetView view="pageBreakPreview" topLeftCell="A250" zoomScaleNormal="60" zoomScaleSheetLayoutView="100" workbookViewId="0">
      <selection activeCell="K261" sqref="K261"/>
    </sheetView>
  </sheetViews>
  <sheetFormatPr defaultColWidth="9.140625" defaultRowHeight="15"/>
  <cols>
    <col min="1" max="1" width="11.42578125" style="234" customWidth="1"/>
    <col min="2" max="2" width="14.140625" style="239" customWidth="1"/>
    <col min="3" max="3" width="52" style="240" customWidth="1"/>
    <col min="4" max="4" width="18" style="241" customWidth="1"/>
    <col min="5" max="5" width="10.5703125" style="241" customWidth="1"/>
    <col min="6" max="6" width="14.140625" style="242" customWidth="1"/>
    <col min="7" max="7" width="12.28515625" style="243" customWidth="1"/>
    <col min="8" max="8" width="10" style="204" customWidth="1"/>
    <col min="9" max="9" width="9.140625" style="204"/>
    <col min="10" max="10" width="9.140625" style="205"/>
    <col min="11" max="11" width="23.28515625" style="205" customWidth="1"/>
    <col min="12" max="13" width="12.140625" style="205" customWidth="1"/>
    <col min="14" max="15" width="9.140625" style="205"/>
    <col min="16" max="16384" width="9.140625" style="204"/>
  </cols>
  <sheetData>
    <row r="1" spans="1:15" s="193" customFormat="1" ht="35.25" customHeight="1">
      <c r="A1" s="432" t="s">
        <v>155</v>
      </c>
      <c r="B1" s="432"/>
      <c r="C1" s="432"/>
      <c r="D1" s="432"/>
      <c r="E1" s="432"/>
      <c r="F1" s="432"/>
      <c r="G1" s="432"/>
      <c r="H1" s="192"/>
    </row>
    <row r="2" spans="1:15" s="195" customFormat="1" ht="33" customHeight="1">
      <c r="A2" s="431" t="s">
        <v>754</v>
      </c>
      <c r="B2" s="431"/>
      <c r="C2" s="431"/>
      <c r="D2" s="431"/>
      <c r="E2" s="431"/>
      <c r="F2" s="431"/>
      <c r="G2" s="431"/>
      <c r="H2" s="194"/>
      <c r="J2" s="196"/>
      <c r="K2" s="196"/>
      <c r="L2" s="196"/>
      <c r="M2" s="196"/>
      <c r="N2" s="196"/>
      <c r="O2" s="196"/>
    </row>
    <row r="3" spans="1:15" ht="24">
      <c r="A3" s="197" t="s">
        <v>111</v>
      </c>
      <c r="B3" s="198" t="s">
        <v>112</v>
      </c>
      <c r="C3" s="199" t="s">
        <v>113</v>
      </c>
      <c r="D3" s="200" t="s">
        <v>114</v>
      </c>
      <c r="E3" s="200" t="s">
        <v>115</v>
      </c>
      <c r="F3" s="201" t="s">
        <v>116</v>
      </c>
      <c r="G3" s="202" t="s">
        <v>117</v>
      </c>
      <c r="H3" s="203"/>
      <c r="K3" s="159" t="s">
        <v>12</v>
      </c>
      <c r="L3" s="206">
        <f>COUNTIF(A$4:G$397,K3)</f>
        <v>11</v>
      </c>
      <c r="M3" s="206">
        <f>SUMIF(D$4:D$254,K3,F$4:F$254)</f>
        <v>150338</v>
      </c>
      <c r="N3" s="206"/>
      <c r="O3" s="206"/>
    </row>
    <row r="4" spans="1:15" ht="22.5" customHeight="1">
      <c r="A4" s="433" t="s">
        <v>98</v>
      </c>
      <c r="B4" s="436">
        <v>294141</v>
      </c>
      <c r="C4" s="207" t="s">
        <v>160</v>
      </c>
      <c r="D4" s="208" t="s">
        <v>12</v>
      </c>
      <c r="E4" s="208">
        <v>32</v>
      </c>
      <c r="F4" s="209">
        <v>7267</v>
      </c>
      <c r="G4" s="210" t="s">
        <v>340</v>
      </c>
      <c r="H4" s="203"/>
      <c r="K4" s="159" t="s">
        <v>26</v>
      </c>
      <c r="L4" s="206">
        <f t="shared" ref="L4:L14" si="0">COUNTIF(A$4:G$397,K4)</f>
        <v>11</v>
      </c>
      <c r="M4" s="206">
        <f>SUMIF(D$4:D$254,K4,F$4:F$254)</f>
        <v>526684</v>
      </c>
      <c r="N4" s="206"/>
      <c r="O4" s="206"/>
    </row>
    <row r="5" spans="1:15" ht="22.5">
      <c r="A5" s="434"/>
      <c r="B5" s="437"/>
      <c r="C5" s="207" t="s">
        <v>161</v>
      </c>
      <c r="D5" s="208" t="s">
        <v>26</v>
      </c>
      <c r="E5" s="208">
        <v>36</v>
      </c>
      <c r="F5" s="209">
        <v>67381</v>
      </c>
      <c r="G5" s="210" t="s">
        <v>341</v>
      </c>
      <c r="H5" s="203"/>
      <c r="K5" s="159" t="s">
        <v>13</v>
      </c>
      <c r="L5" s="206">
        <f t="shared" si="0"/>
        <v>11</v>
      </c>
      <c r="M5" s="206">
        <f t="shared" ref="M5:M14" si="1">SUMIF(D$4:D$254,K5,F$4:F$254)</f>
        <v>1054642</v>
      </c>
      <c r="N5" s="206"/>
      <c r="O5" s="206"/>
    </row>
    <row r="6" spans="1:15" ht="22.5">
      <c r="A6" s="434"/>
      <c r="B6" s="437"/>
      <c r="C6" s="207" t="s">
        <v>162</v>
      </c>
      <c r="D6" s="208" t="s">
        <v>13</v>
      </c>
      <c r="E6" s="208">
        <v>63</v>
      </c>
      <c r="F6" s="209">
        <v>90805</v>
      </c>
      <c r="G6" s="210" t="s">
        <v>342</v>
      </c>
      <c r="H6" s="203"/>
      <c r="K6" s="159" t="s">
        <v>15</v>
      </c>
      <c r="L6" s="206">
        <f t="shared" si="0"/>
        <v>13</v>
      </c>
      <c r="M6" s="206">
        <f>SUMIF(D$4:D$254,K6,F$4:F$254)</f>
        <v>13854</v>
      </c>
      <c r="N6" s="206"/>
      <c r="O6" s="206"/>
    </row>
    <row r="7" spans="1:15" ht="22.5">
      <c r="A7" s="434"/>
      <c r="B7" s="437"/>
      <c r="C7" s="207" t="s">
        <v>163</v>
      </c>
      <c r="D7" s="208" t="s">
        <v>14</v>
      </c>
      <c r="E7" s="208">
        <v>89</v>
      </c>
      <c r="F7" s="209">
        <v>1052</v>
      </c>
      <c r="G7" s="210" t="s">
        <v>343</v>
      </c>
      <c r="H7" s="203"/>
      <c r="K7" s="159" t="s">
        <v>17</v>
      </c>
      <c r="L7" s="206">
        <f t="shared" si="0"/>
        <v>10</v>
      </c>
      <c r="M7" s="206">
        <f>SUMIF(D$4:D$254,K7,F$4:F$254)</f>
        <v>102726</v>
      </c>
      <c r="N7" s="206"/>
      <c r="O7" s="206"/>
    </row>
    <row r="8" spans="1:15" ht="22.5">
      <c r="A8" s="434"/>
      <c r="B8" s="437"/>
      <c r="C8" s="207" t="s">
        <v>164</v>
      </c>
      <c r="D8" s="208" t="s">
        <v>17</v>
      </c>
      <c r="E8" s="208">
        <v>124</v>
      </c>
      <c r="F8" s="209">
        <v>1834</v>
      </c>
      <c r="G8" s="210" t="s">
        <v>344</v>
      </c>
      <c r="H8" s="203"/>
      <c r="K8" s="159" t="s">
        <v>14</v>
      </c>
      <c r="L8" s="206">
        <f t="shared" si="0"/>
        <v>12</v>
      </c>
      <c r="M8" s="206">
        <f>SUMIF(D$4:D$254,K8,F$4:F$254)</f>
        <v>3483</v>
      </c>
      <c r="N8" s="206"/>
      <c r="O8" s="206"/>
    </row>
    <row r="9" spans="1:15" ht="22.5">
      <c r="A9" s="434"/>
      <c r="B9" s="437"/>
      <c r="C9" s="207" t="s">
        <v>165</v>
      </c>
      <c r="D9" s="208" t="s">
        <v>15</v>
      </c>
      <c r="E9" s="208">
        <v>127</v>
      </c>
      <c r="F9" s="209">
        <v>287</v>
      </c>
      <c r="G9" s="210" t="s">
        <v>345</v>
      </c>
      <c r="H9" s="203"/>
      <c r="K9" s="159" t="s">
        <v>85</v>
      </c>
      <c r="L9" s="206">
        <f t="shared" si="0"/>
        <v>6</v>
      </c>
      <c r="M9" s="206">
        <f t="shared" si="1"/>
        <v>7439</v>
      </c>
      <c r="N9" s="206"/>
      <c r="O9" s="206"/>
    </row>
    <row r="10" spans="1:15" ht="22.5">
      <c r="A10" s="434"/>
      <c r="B10" s="437"/>
      <c r="C10" s="207" t="s">
        <v>166</v>
      </c>
      <c r="D10" s="208" t="s">
        <v>85</v>
      </c>
      <c r="E10" s="208">
        <v>157</v>
      </c>
      <c r="F10" s="209">
        <v>98</v>
      </c>
      <c r="G10" s="210" t="s">
        <v>346</v>
      </c>
      <c r="H10" s="203"/>
      <c r="K10" s="159" t="s">
        <v>47</v>
      </c>
      <c r="L10" s="206">
        <f t="shared" si="0"/>
        <v>6</v>
      </c>
      <c r="M10" s="206">
        <f t="shared" si="1"/>
        <v>2016</v>
      </c>
      <c r="N10" s="206"/>
      <c r="O10" s="206"/>
    </row>
    <row r="11" spans="1:15" ht="22.5">
      <c r="A11" s="434"/>
      <c r="B11" s="437"/>
      <c r="C11" s="207" t="s">
        <v>379</v>
      </c>
      <c r="D11" s="208" t="s">
        <v>22</v>
      </c>
      <c r="E11" s="208">
        <v>158</v>
      </c>
      <c r="F11" s="209">
        <v>18332</v>
      </c>
      <c r="G11" s="210" t="s">
        <v>347</v>
      </c>
      <c r="H11" s="203"/>
      <c r="K11" s="211" t="s">
        <v>83</v>
      </c>
      <c r="L11" s="206">
        <f t="shared" si="0"/>
        <v>6</v>
      </c>
      <c r="M11" s="206">
        <f t="shared" si="1"/>
        <v>843</v>
      </c>
      <c r="N11" s="206"/>
      <c r="O11" s="206"/>
    </row>
    <row r="12" spans="1:15" ht="30">
      <c r="A12" s="434"/>
      <c r="B12" s="437"/>
      <c r="C12" s="207" t="s">
        <v>167</v>
      </c>
      <c r="D12" s="208" t="s">
        <v>47</v>
      </c>
      <c r="E12" s="208">
        <v>185</v>
      </c>
      <c r="F12" s="209">
        <v>28</v>
      </c>
      <c r="G12" s="210" t="s">
        <v>348</v>
      </c>
      <c r="H12" s="203"/>
      <c r="K12" s="211" t="s">
        <v>95</v>
      </c>
      <c r="L12" s="206">
        <f t="shared" si="0"/>
        <v>7</v>
      </c>
      <c r="M12" s="206">
        <f t="shared" si="1"/>
        <v>1377</v>
      </c>
      <c r="N12" s="206"/>
      <c r="O12" s="206"/>
    </row>
    <row r="13" spans="1:15" ht="30">
      <c r="A13" s="434"/>
      <c r="B13" s="437"/>
      <c r="C13" s="207" t="s">
        <v>168</v>
      </c>
      <c r="D13" s="208" t="s">
        <v>22</v>
      </c>
      <c r="E13" s="208">
        <v>209</v>
      </c>
      <c r="F13" s="209">
        <v>11415</v>
      </c>
      <c r="G13" s="210" t="s">
        <v>349</v>
      </c>
      <c r="H13" s="203"/>
      <c r="K13" s="211" t="s">
        <v>96</v>
      </c>
      <c r="L13" s="206">
        <f t="shared" si="0"/>
        <v>9</v>
      </c>
      <c r="M13" s="206">
        <f t="shared" si="1"/>
        <v>6764</v>
      </c>
      <c r="N13" s="206"/>
      <c r="O13" s="206"/>
    </row>
    <row r="14" spans="1:15" ht="30">
      <c r="A14" s="434"/>
      <c r="B14" s="437"/>
      <c r="C14" s="207" t="s">
        <v>380</v>
      </c>
      <c r="D14" s="208" t="s">
        <v>22</v>
      </c>
      <c r="E14" s="208">
        <v>211</v>
      </c>
      <c r="F14" s="209">
        <v>9903</v>
      </c>
      <c r="G14" s="210" t="s">
        <v>350</v>
      </c>
      <c r="H14" s="203"/>
      <c r="K14" s="211" t="s">
        <v>97</v>
      </c>
      <c r="L14" s="206">
        <f t="shared" si="0"/>
        <v>5</v>
      </c>
      <c r="M14" s="206">
        <f t="shared" si="1"/>
        <v>1702</v>
      </c>
      <c r="N14" s="206"/>
      <c r="O14" s="206"/>
    </row>
    <row r="15" spans="1:15" ht="22.5">
      <c r="A15" s="434"/>
      <c r="B15" s="437"/>
      <c r="C15" s="207" t="s">
        <v>381</v>
      </c>
      <c r="D15" s="208" t="s">
        <v>22</v>
      </c>
      <c r="E15" s="208">
        <v>212</v>
      </c>
      <c r="F15" s="209">
        <v>709</v>
      </c>
      <c r="G15" s="210" t="s">
        <v>351</v>
      </c>
      <c r="H15" s="203"/>
      <c r="K15" s="159" t="s">
        <v>22</v>
      </c>
      <c r="L15" s="206">
        <f>COUNTIF(A$4:G$397,K15)</f>
        <v>124</v>
      </c>
      <c r="M15" s="206">
        <f>SUMIF(D$4:D$254,K15,F$4:F$254)</f>
        <v>122977</v>
      </c>
      <c r="N15" s="212"/>
      <c r="O15" s="212"/>
    </row>
    <row r="16" spans="1:15" ht="22.5">
      <c r="A16" s="434"/>
      <c r="B16" s="437"/>
      <c r="C16" s="207" t="s">
        <v>169</v>
      </c>
      <c r="D16" s="208" t="s">
        <v>22</v>
      </c>
      <c r="E16" s="208">
        <v>215</v>
      </c>
      <c r="F16" s="209">
        <v>27</v>
      </c>
      <c r="G16" s="210" t="s">
        <v>352</v>
      </c>
      <c r="H16" s="203"/>
      <c r="K16" s="213"/>
      <c r="L16" s="206">
        <f>SUM(L3:L15)</f>
        <v>231</v>
      </c>
      <c r="M16" s="206">
        <f>SUM(M3:M15)</f>
        <v>1994845</v>
      </c>
      <c r="N16" s="212"/>
      <c r="O16" s="212"/>
    </row>
    <row r="17" spans="1:8" ht="22.5">
      <c r="A17" s="434"/>
      <c r="B17" s="437"/>
      <c r="C17" s="207" t="s">
        <v>170</v>
      </c>
      <c r="D17" s="208" t="s">
        <v>22</v>
      </c>
      <c r="E17" s="208">
        <v>229</v>
      </c>
      <c r="F17" s="209">
        <v>50</v>
      </c>
      <c r="G17" s="210" t="s">
        <v>353</v>
      </c>
      <c r="H17" s="203"/>
    </row>
    <row r="18" spans="1:8" ht="22.5">
      <c r="A18" s="434"/>
      <c r="B18" s="437"/>
      <c r="C18" s="207" t="s">
        <v>171</v>
      </c>
      <c r="D18" s="208" t="s">
        <v>83</v>
      </c>
      <c r="E18" s="208">
        <v>231</v>
      </c>
      <c r="F18" s="214">
        <v>267</v>
      </c>
      <c r="G18" s="210" t="s">
        <v>354</v>
      </c>
      <c r="H18" s="203"/>
    </row>
    <row r="19" spans="1:8" ht="22.5">
      <c r="A19" s="434"/>
      <c r="B19" s="437"/>
      <c r="C19" s="207" t="s">
        <v>382</v>
      </c>
      <c r="D19" s="208" t="s">
        <v>22</v>
      </c>
      <c r="E19" s="208">
        <v>236</v>
      </c>
      <c r="F19" s="209">
        <v>43</v>
      </c>
      <c r="G19" s="210" t="s">
        <v>355</v>
      </c>
      <c r="H19" s="203"/>
    </row>
    <row r="20" spans="1:8" ht="22.5">
      <c r="A20" s="434"/>
      <c r="B20" s="437"/>
      <c r="C20" s="207" t="s">
        <v>172</v>
      </c>
      <c r="D20" s="208" t="s">
        <v>97</v>
      </c>
      <c r="E20" s="208">
        <v>246</v>
      </c>
      <c r="F20" s="209">
        <v>151</v>
      </c>
      <c r="G20" s="210" t="s">
        <v>356</v>
      </c>
      <c r="H20" s="203"/>
    </row>
    <row r="21" spans="1:8" ht="22.5">
      <c r="A21" s="434"/>
      <c r="B21" s="437"/>
      <c r="C21" s="207" t="s">
        <v>173</v>
      </c>
      <c r="D21" s="208" t="s">
        <v>47</v>
      </c>
      <c r="E21" s="208">
        <v>255</v>
      </c>
      <c r="F21" s="209">
        <v>221</v>
      </c>
      <c r="G21" s="210" t="s">
        <v>357</v>
      </c>
      <c r="H21" s="203"/>
    </row>
    <row r="22" spans="1:8" ht="22.5">
      <c r="A22" s="434"/>
      <c r="B22" s="437"/>
      <c r="C22" s="207" t="s">
        <v>174</v>
      </c>
      <c r="D22" s="208" t="s">
        <v>22</v>
      </c>
      <c r="E22" s="208">
        <v>277</v>
      </c>
      <c r="F22" s="209">
        <v>125</v>
      </c>
      <c r="G22" s="210" t="s">
        <v>358</v>
      </c>
      <c r="H22" s="203"/>
    </row>
    <row r="23" spans="1:8" ht="22.5">
      <c r="A23" s="434"/>
      <c r="B23" s="437"/>
      <c r="C23" s="207" t="s">
        <v>175</v>
      </c>
      <c r="D23" s="208" t="s">
        <v>22</v>
      </c>
      <c r="E23" s="208">
        <v>278</v>
      </c>
      <c r="F23" s="209">
        <v>24</v>
      </c>
      <c r="G23" s="210" t="s">
        <v>359</v>
      </c>
      <c r="H23" s="203"/>
    </row>
    <row r="24" spans="1:8" ht="27" customHeight="1">
      <c r="A24" s="434"/>
      <c r="B24" s="437"/>
      <c r="C24" s="207" t="s">
        <v>176</v>
      </c>
      <c r="D24" s="208" t="s">
        <v>95</v>
      </c>
      <c r="E24" s="208">
        <v>286</v>
      </c>
      <c r="F24" s="209">
        <v>681</v>
      </c>
      <c r="G24" s="210" t="s">
        <v>360</v>
      </c>
      <c r="H24" s="203"/>
    </row>
    <row r="25" spans="1:8" ht="22.5">
      <c r="A25" s="434"/>
      <c r="B25" s="437"/>
      <c r="C25" s="207" t="s">
        <v>177</v>
      </c>
      <c r="D25" s="208" t="s">
        <v>22</v>
      </c>
      <c r="E25" s="208">
        <v>295</v>
      </c>
      <c r="F25" s="209">
        <v>707</v>
      </c>
      <c r="G25" s="210" t="s">
        <v>361</v>
      </c>
      <c r="H25" s="203"/>
    </row>
    <row r="26" spans="1:8" ht="22.5">
      <c r="A26" s="434"/>
      <c r="B26" s="437"/>
      <c r="C26" s="207" t="s">
        <v>178</v>
      </c>
      <c r="D26" s="208" t="s">
        <v>22</v>
      </c>
      <c r="E26" s="208">
        <v>302</v>
      </c>
      <c r="F26" s="209">
        <v>13</v>
      </c>
      <c r="G26" s="210" t="s">
        <v>362</v>
      </c>
      <c r="H26" s="203"/>
    </row>
    <row r="27" spans="1:8" ht="25.5" customHeight="1">
      <c r="A27" s="434"/>
      <c r="B27" s="437"/>
      <c r="C27" s="207" t="s">
        <v>383</v>
      </c>
      <c r="D27" s="208" t="s">
        <v>22</v>
      </c>
      <c r="E27" s="208">
        <v>308</v>
      </c>
      <c r="F27" s="209">
        <v>1701</v>
      </c>
      <c r="G27" s="210" t="s">
        <v>363</v>
      </c>
      <c r="H27" s="203"/>
    </row>
    <row r="28" spans="1:8" ht="22.5">
      <c r="A28" s="434"/>
      <c r="B28" s="437"/>
      <c r="C28" s="207" t="s">
        <v>179</v>
      </c>
      <c r="D28" s="208" t="s">
        <v>22</v>
      </c>
      <c r="E28" s="208">
        <v>314</v>
      </c>
      <c r="F28" s="209">
        <v>74</v>
      </c>
      <c r="G28" s="210" t="s">
        <v>364</v>
      </c>
      <c r="H28" s="203"/>
    </row>
    <row r="29" spans="1:8" ht="22.5">
      <c r="A29" s="434"/>
      <c r="B29" s="437"/>
      <c r="C29" s="207" t="s">
        <v>186</v>
      </c>
      <c r="D29" s="208" t="s">
        <v>22</v>
      </c>
      <c r="E29" s="208">
        <v>323</v>
      </c>
      <c r="F29" s="209">
        <v>57</v>
      </c>
      <c r="G29" s="210" t="s">
        <v>365</v>
      </c>
      <c r="H29" s="203"/>
    </row>
    <row r="30" spans="1:8" ht="22.5">
      <c r="A30" s="434"/>
      <c r="B30" s="437"/>
      <c r="C30" s="207" t="s">
        <v>384</v>
      </c>
      <c r="D30" s="208" t="s">
        <v>22</v>
      </c>
      <c r="E30" s="208">
        <v>325</v>
      </c>
      <c r="F30" s="214">
        <v>36</v>
      </c>
      <c r="G30" s="210" t="s">
        <v>366</v>
      </c>
      <c r="H30" s="203"/>
    </row>
    <row r="31" spans="1:8" ht="22.5">
      <c r="A31" s="434"/>
      <c r="B31" s="437"/>
      <c r="C31" s="207" t="s">
        <v>185</v>
      </c>
      <c r="D31" s="208" t="s">
        <v>22</v>
      </c>
      <c r="E31" s="208">
        <v>327</v>
      </c>
      <c r="F31" s="214">
        <v>39</v>
      </c>
      <c r="G31" s="210" t="s">
        <v>367</v>
      </c>
      <c r="H31" s="203"/>
    </row>
    <row r="32" spans="1:8" ht="33.75">
      <c r="A32" s="434"/>
      <c r="B32" s="437"/>
      <c r="C32" s="207" t="s">
        <v>385</v>
      </c>
      <c r="D32" s="208" t="s">
        <v>96</v>
      </c>
      <c r="E32" s="208">
        <v>335</v>
      </c>
      <c r="F32" s="214">
        <v>609</v>
      </c>
      <c r="G32" s="210" t="s">
        <v>368</v>
      </c>
      <c r="H32" s="203"/>
    </row>
    <row r="33" spans="1:15" ht="22.5">
      <c r="A33" s="434"/>
      <c r="B33" s="437"/>
      <c r="C33" s="207" t="s">
        <v>184</v>
      </c>
      <c r="D33" s="208" t="s">
        <v>22</v>
      </c>
      <c r="E33" s="208">
        <v>338</v>
      </c>
      <c r="F33" s="214">
        <v>203</v>
      </c>
      <c r="G33" s="210" t="s">
        <v>369</v>
      </c>
      <c r="H33" s="203"/>
    </row>
    <row r="34" spans="1:15" ht="22.5">
      <c r="A34" s="434"/>
      <c r="B34" s="437"/>
      <c r="C34" s="207" t="s">
        <v>183</v>
      </c>
      <c r="D34" s="208" t="s">
        <v>22</v>
      </c>
      <c r="E34" s="208">
        <v>339</v>
      </c>
      <c r="F34" s="214">
        <v>8</v>
      </c>
      <c r="G34" s="210" t="s">
        <v>370</v>
      </c>
      <c r="H34" s="203"/>
    </row>
    <row r="35" spans="1:15" ht="22.5">
      <c r="A35" s="434"/>
      <c r="B35" s="437"/>
      <c r="C35" s="207" t="s">
        <v>182</v>
      </c>
      <c r="D35" s="208" t="s">
        <v>22</v>
      </c>
      <c r="E35" s="208">
        <v>343</v>
      </c>
      <c r="F35" s="214">
        <v>97</v>
      </c>
      <c r="G35" s="210" t="s">
        <v>346</v>
      </c>
      <c r="H35" s="203"/>
    </row>
    <row r="36" spans="1:15" ht="22.5">
      <c r="A36" s="434"/>
      <c r="B36" s="437"/>
      <c r="C36" s="207" t="s">
        <v>181</v>
      </c>
      <c r="D36" s="208" t="s">
        <v>22</v>
      </c>
      <c r="E36" s="208">
        <v>355</v>
      </c>
      <c r="F36" s="214">
        <v>7</v>
      </c>
      <c r="G36" s="210" t="s">
        <v>371</v>
      </c>
      <c r="H36" s="203"/>
    </row>
    <row r="37" spans="1:15" ht="33.75">
      <c r="A37" s="434"/>
      <c r="B37" s="437"/>
      <c r="C37" s="207" t="s">
        <v>386</v>
      </c>
      <c r="D37" s="208" t="s">
        <v>22</v>
      </c>
      <c r="E37" s="208" t="s">
        <v>118</v>
      </c>
      <c r="F37" s="214">
        <v>111</v>
      </c>
      <c r="G37" s="210" t="s">
        <v>372</v>
      </c>
      <c r="H37" s="203"/>
    </row>
    <row r="38" spans="1:15" ht="22.5">
      <c r="A38" s="434"/>
      <c r="B38" s="437"/>
      <c r="C38" s="207" t="s">
        <v>180</v>
      </c>
      <c r="D38" s="208" t="s">
        <v>22</v>
      </c>
      <c r="E38" s="208" t="s">
        <v>119</v>
      </c>
      <c r="F38" s="214">
        <v>59</v>
      </c>
      <c r="G38" s="210" t="s">
        <v>373</v>
      </c>
      <c r="H38" s="203"/>
    </row>
    <row r="39" spans="1:15" ht="22.5">
      <c r="A39" s="434"/>
      <c r="B39" s="437"/>
      <c r="C39" s="207" t="s">
        <v>387</v>
      </c>
      <c r="D39" s="208" t="s">
        <v>22</v>
      </c>
      <c r="E39" s="208">
        <v>386</v>
      </c>
      <c r="F39" s="214">
        <v>152</v>
      </c>
      <c r="G39" s="210" t="s">
        <v>374</v>
      </c>
      <c r="H39" s="203"/>
    </row>
    <row r="40" spans="1:15" ht="22.5">
      <c r="A40" s="434"/>
      <c r="B40" s="437"/>
      <c r="C40" s="207" t="s">
        <v>388</v>
      </c>
      <c r="D40" s="208" t="s">
        <v>22</v>
      </c>
      <c r="E40" s="208">
        <v>388</v>
      </c>
      <c r="F40" s="214">
        <v>31</v>
      </c>
      <c r="G40" s="210" t="s">
        <v>375</v>
      </c>
      <c r="H40" s="203"/>
    </row>
    <row r="41" spans="1:15" ht="22.5">
      <c r="A41" s="434"/>
      <c r="B41" s="437"/>
      <c r="C41" s="207" t="s">
        <v>389</v>
      </c>
      <c r="D41" s="208" t="s">
        <v>22</v>
      </c>
      <c r="E41" s="208">
        <v>391</v>
      </c>
      <c r="F41" s="214">
        <v>61</v>
      </c>
      <c r="G41" s="210" t="s">
        <v>376</v>
      </c>
      <c r="H41" s="203"/>
    </row>
    <row r="42" spans="1:15" ht="22.5">
      <c r="A42" s="434"/>
      <c r="B42" s="437"/>
      <c r="C42" s="207" t="s">
        <v>390</v>
      </c>
      <c r="D42" s="208" t="s">
        <v>22</v>
      </c>
      <c r="E42" s="208">
        <v>398</v>
      </c>
      <c r="F42" s="214">
        <v>115</v>
      </c>
      <c r="G42" s="210" t="s">
        <v>377</v>
      </c>
      <c r="H42" s="203"/>
    </row>
    <row r="43" spans="1:15" ht="22.5">
      <c r="A43" s="434"/>
      <c r="B43" s="437"/>
      <c r="C43" s="207" t="s">
        <v>391</v>
      </c>
      <c r="D43" s="208" t="s">
        <v>22</v>
      </c>
      <c r="E43" s="208">
        <v>399</v>
      </c>
      <c r="F43" s="214">
        <v>72</v>
      </c>
      <c r="G43" s="210" t="s">
        <v>378</v>
      </c>
      <c r="H43" s="203"/>
    </row>
    <row r="44" spans="1:15" ht="22.5">
      <c r="A44" s="435"/>
      <c r="B44" s="438"/>
      <c r="C44" s="207" t="s">
        <v>392</v>
      </c>
      <c r="D44" s="208" t="s">
        <v>22</v>
      </c>
      <c r="E44" s="208">
        <v>403</v>
      </c>
      <c r="F44" s="214">
        <v>73</v>
      </c>
      <c r="G44" s="210" t="s">
        <v>364</v>
      </c>
      <c r="H44" s="203"/>
    </row>
    <row r="45" spans="1:15" s="195" customFormat="1" ht="9" customHeight="1">
      <c r="A45" s="215"/>
      <c r="B45" s="216"/>
      <c r="C45" s="217"/>
      <c r="D45" s="218"/>
      <c r="E45" s="218"/>
      <c r="F45" s="219"/>
      <c r="G45" s="220"/>
      <c r="H45" s="194"/>
      <c r="J45" s="196"/>
      <c r="K45" s="205"/>
      <c r="L45" s="205"/>
      <c r="M45" s="205"/>
      <c r="N45" s="196"/>
      <c r="O45" s="196"/>
    </row>
    <row r="46" spans="1:15" s="193" customFormat="1" ht="30" customHeight="1">
      <c r="A46" s="432" t="s">
        <v>154</v>
      </c>
      <c r="B46" s="432"/>
      <c r="C46" s="432"/>
      <c r="D46" s="432"/>
      <c r="E46" s="432"/>
      <c r="F46" s="432"/>
      <c r="G46" s="432"/>
      <c r="H46" s="192"/>
      <c r="K46" s="221"/>
      <c r="L46" s="221"/>
      <c r="M46" s="221"/>
    </row>
    <row r="47" spans="1:15" ht="32.25" customHeight="1">
      <c r="A47" s="431" t="s">
        <v>755</v>
      </c>
      <c r="B47" s="431"/>
      <c r="C47" s="431"/>
      <c r="D47" s="431"/>
      <c r="E47" s="431"/>
      <c r="F47" s="431"/>
      <c r="G47" s="431"/>
      <c r="H47" s="203"/>
      <c r="K47" s="196"/>
      <c r="L47" s="196"/>
      <c r="M47" s="196"/>
    </row>
    <row r="48" spans="1:15" s="205" customFormat="1" ht="24">
      <c r="A48" s="222" t="s">
        <v>111</v>
      </c>
      <c r="B48" s="223" t="s">
        <v>112</v>
      </c>
      <c r="C48" s="224" t="s">
        <v>113</v>
      </c>
      <c r="D48" s="225" t="s">
        <v>114</v>
      </c>
      <c r="E48" s="225" t="s">
        <v>115</v>
      </c>
      <c r="F48" s="226" t="s">
        <v>116</v>
      </c>
      <c r="G48" s="227" t="s">
        <v>394</v>
      </c>
      <c r="H48" s="203"/>
      <c r="I48" s="204"/>
    </row>
    <row r="49" spans="1:9" s="205" customFormat="1" ht="33.75" customHeight="1">
      <c r="A49" s="433" t="s">
        <v>99</v>
      </c>
      <c r="B49" s="439">
        <v>1256576</v>
      </c>
      <c r="C49" s="207" t="s">
        <v>187</v>
      </c>
      <c r="D49" s="208" t="s">
        <v>26</v>
      </c>
      <c r="E49" s="208">
        <v>12</v>
      </c>
      <c r="F49" s="209">
        <v>251809</v>
      </c>
      <c r="G49" s="210" t="s">
        <v>395</v>
      </c>
      <c r="H49" s="203"/>
      <c r="I49" s="195"/>
    </row>
    <row r="50" spans="1:9" s="205" customFormat="1" ht="22.5">
      <c r="A50" s="434"/>
      <c r="B50" s="440"/>
      <c r="C50" s="207" t="s">
        <v>188</v>
      </c>
      <c r="D50" s="208" t="s">
        <v>12</v>
      </c>
      <c r="E50" s="208">
        <v>14</v>
      </c>
      <c r="F50" s="209">
        <v>78304</v>
      </c>
      <c r="G50" s="210" t="s">
        <v>347</v>
      </c>
      <c r="H50" s="203"/>
      <c r="I50" s="204"/>
    </row>
    <row r="51" spans="1:9" s="205" customFormat="1" ht="22.5">
      <c r="A51" s="434"/>
      <c r="B51" s="440"/>
      <c r="C51" s="207" t="s">
        <v>189</v>
      </c>
      <c r="D51" s="208" t="s">
        <v>13</v>
      </c>
      <c r="E51" s="208">
        <v>28</v>
      </c>
      <c r="F51" s="209">
        <v>429792</v>
      </c>
      <c r="G51" s="210" t="s">
        <v>396</v>
      </c>
      <c r="H51" s="203"/>
      <c r="I51" s="204"/>
    </row>
    <row r="52" spans="1:9" s="205" customFormat="1" ht="22.5">
      <c r="A52" s="434"/>
      <c r="B52" s="440"/>
      <c r="C52" s="207" t="s">
        <v>190</v>
      </c>
      <c r="D52" s="208" t="s">
        <v>22</v>
      </c>
      <c r="E52" s="208">
        <v>43</v>
      </c>
      <c r="F52" s="214">
        <v>394</v>
      </c>
      <c r="G52" s="210" t="s">
        <v>397</v>
      </c>
      <c r="H52" s="203"/>
      <c r="I52" s="204"/>
    </row>
    <row r="53" spans="1:9" s="205" customFormat="1" ht="22.5">
      <c r="A53" s="434"/>
      <c r="B53" s="440"/>
      <c r="C53" s="207" t="s">
        <v>191</v>
      </c>
      <c r="D53" s="208" t="s">
        <v>22</v>
      </c>
      <c r="E53" s="208">
        <v>106</v>
      </c>
      <c r="F53" s="214">
        <v>317</v>
      </c>
      <c r="G53" s="210" t="s">
        <v>364</v>
      </c>
      <c r="H53" s="203"/>
      <c r="I53" s="204"/>
    </row>
    <row r="54" spans="1:9" s="205" customFormat="1" ht="22.5">
      <c r="A54" s="434"/>
      <c r="B54" s="440"/>
      <c r="C54" s="207" t="s">
        <v>192</v>
      </c>
      <c r="D54" s="208" t="s">
        <v>15</v>
      </c>
      <c r="E54" s="208">
        <v>112</v>
      </c>
      <c r="F54" s="209">
        <v>1086</v>
      </c>
      <c r="G54" s="210" t="s">
        <v>398</v>
      </c>
      <c r="H54" s="203"/>
      <c r="I54" s="204"/>
    </row>
    <row r="55" spans="1:9" s="205" customFormat="1" ht="22.5">
      <c r="A55" s="434"/>
      <c r="B55" s="440"/>
      <c r="C55" s="207" t="s">
        <v>193</v>
      </c>
      <c r="D55" s="208" t="s">
        <v>22</v>
      </c>
      <c r="E55" s="208">
        <v>116</v>
      </c>
      <c r="F55" s="214">
        <v>21</v>
      </c>
      <c r="G55" s="210" t="s">
        <v>371</v>
      </c>
      <c r="H55" s="203"/>
      <c r="I55" s="204"/>
    </row>
    <row r="56" spans="1:9" s="205" customFormat="1" ht="22.5">
      <c r="A56" s="434"/>
      <c r="B56" s="440"/>
      <c r="C56" s="207" t="s">
        <v>194</v>
      </c>
      <c r="D56" s="208" t="s">
        <v>17</v>
      </c>
      <c r="E56" s="208">
        <v>120</v>
      </c>
      <c r="F56" s="209">
        <v>77241</v>
      </c>
      <c r="G56" s="210" t="s">
        <v>399</v>
      </c>
      <c r="H56" s="203"/>
      <c r="I56" s="204"/>
    </row>
    <row r="57" spans="1:9" s="205" customFormat="1" ht="22.5">
      <c r="A57" s="434"/>
      <c r="B57" s="440"/>
      <c r="C57" s="207" t="s">
        <v>195</v>
      </c>
      <c r="D57" s="208" t="s">
        <v>15</v>
      </c>
      <c r="E57" s="208">
        <v>125</v>
      </c>
      <c r="F57" s="209">
        <v>9574</v>
      </c>
      <c r="G57" s="210" t="s">
        <v>400</v>
      </c>
      <c r="H57" s="203"/>
      <c r="I57" s="204"/>
    </row>
    <row r="58" spans="1:9" s="205" customFormat="1" ht="22.5">
      <c r="A58" s="434"/>
      <c r="B58" s="440"/>
      <c r="C58" s="207" t="s">
        <v>401</v>
      </c>
      <c r="D58" s="208" t="s">
        <v>14</v>
      </c>
      <c r="E58" s="208">
        <v>132</v>
      </c>
      <c r="F58" s="214">
        <v>701</v>
      </c>
      <c r="G58" s="210" t="s">
        <v>402</v>
      </c>
      <c r="H58" s="203"/>
      <c r="I58" s="204"/>
    </row>
    <row r="59" spans="1:9" s="205" customFormat="1" ht="22.5">
      <c r="A59" s="434"/>
      <c r="B59" s="440"/>
      <c r="C59" s="207" t="s">
        <v>196</v>
      </c>
      <c r="D59" s="208" t="s">
        <v>22</v>
      </c>
      <c r="E59" s="208">
        <v>138</v>
      </c>
      <c r="F59" s="214">
        <v>67</v>
      </c>
      <c r="G59" s="210" t="s">
        <v>403</v>
      </c>
      <c r="H59" s="203"/>
      <c r="I59" s="204"/>
    </row>
    <row r="60" spans="1:9" s="205" customFormat="1" ht="22.5">
      <c r="A60" s="434"/>
      <c r="B60" s="440"/>
      <c r="C60" s="207" t="s">
        <v>197</v>
      </c>
      <c r="D60" s="208" t="s">
        <v>22</v>
      </c>
      <c r="E60" s="208">
        <v>154</v>
      </c>
      <c r="F60" s="214">
        <v>15</v>
      </c>
      <c r="G60" s="210" t="s">
        <v>404</v>
      </c>
      <c r="H60" s="203"/>
      <c r="I60" s="204"/>
    </row>
    <row r="61" spans="1:9" s="205" customFormat="1" ht="30" customHeight="1">
      <c r="A61" s="434"/>
      <c r="B61" s="440"/>
      <c r="C61" s="207" t="s">
        <v>198</v>
      </c>
      <c r="D61" s="208" t="s">
        <v>22</v>
      </c>
      <c r="E61" s="208">
        <v>156</v>
      </c>
      <c r="F61" s="214">
        <v>33</v>
      </c>
      <c r="G61" s="210" t="s">
        <v>370</v>
      </c>
      <c r="H61" s="203"/>
      <c r="I61" s="204"/>
    </row>
    <row r="62" spans="1:9" s="205" customFormat="1" ht="22.5">
      <c r="A62" s="434"/>
      <c r="B62" s="440"/>
      <c r="C62" s="207" t="s">
        <v>199</v>
      </c>
      <c r="D62" s="208" t="s">
        <v>22</v>
      </c>
      <c r="E62" s="208">
        <v>161</v>
      </c>
      <c r="F62" s="214">
        <v>87</v>
      </c>
      <c r="G62" s="210" t="s">
        <v>405</v>
      </c>
      <c r="H62" s="203"/>
      <c r="I62" s="204"/>
    </row>
    <row r="63" spans="1:9" s="205" customFormat="1" ht="22.5">
      <c r="A63" s="434"/>
      <c r="B63" s="440"/>
      <c r="C63" s="207" t="s">
        <v>200</v>
      </c>
      <c r="D63" s="208" t="s">
        <v>47</v>
      </c>
      <c r="E63" s="208">
        <v>163</v>
      </c>
      <c r="F63" s="214">
        <v>274</v>
      </c>
      <c r="G63" s="210" t="s">
        <v>406</v>
      </c>
      <c r="H63" s="203"/>
      <c r="I63" s="204"/>
    </row>
    <row r="64" spans="1:9" ht="22.5">
      <c r="A64" s="434"/>
      <c r="B64" s="440"/>
      <c r="C64" s="207" t="s">
        <v>201</v>
      </c>
      <c r="D64" s="208" t="s">
        <v>22</v>
      </c>
      <c r="E64" s="208">
        <v>168</v>
      </c>
      <c r="F64" s="214">
        <v>1</v>
      </c>
      <c r="G64" s="210" t="s">
        <v>407</v>
      </c>
      <c r="H64" s="203"/>
    </row>
    <row r="65" spans="1:8" ht="22.5">
      <c r="A65" s="434"/>
      <c r="B65" s="440"/>
      <c r="C65" s="207" t="s">
        <v>202</v>
      </c>
      <c r="D65" s="208" t="s">
        <v>22</v>
      </c>
      <c r="E65" s="208">
        <v>170</v>
      </c>
      <c r="F65" s="214">
        <v>24</v>
      </c>
      <c r="G65" s="210" t="s">
        <v>371</v>
      </c>
      <c r="H65" s="203"/>
    </row>
    <row r="66" spans="1:8" ht="22.5">
      <c r="A66" s="434"/>
      <c r="B66" s="440"/>
      <c r="C66" s="207" t="s">
        <v>203</v>
      </c>
      <c r="D66" s="208" t="s">
        <v>22</v>
      </c>
      <c r="E66" s="208">
        <v>180</v>
      </c>
      <c r="F66" s="214">
        <v>2</v>
      </c>
      <c r="G66" s="210" t="s">
        <v>407</v>
      </c>
      <c r="H66" s="203"/>
    </row>
    <row r="67" spans="1:8" ht="33" customHeight="1">
      <c r="A67" s="434"/>
      <c r="B67" s="440"/>
      <c r="C67" s="207" t="s">
        <v>408</v>
      </c>
      <c r="D67" s="208" t="s">
        <v>22</v>
      </c>
      <c r="E67" s="208">
        <v>182</v>
      </c>
      <c r="F67" s="214">
        <v>277</v>
      </c>
      <c r="G67" s="210" t="s">
        <v>406</v>
      </c>
      <c r="H67" s="203"/>
    </row>
    <row r="68" spans="1:8" ht="22.5">
      <c r="A68" s="434"/>
      <c r="B68" s="440"/>
      <c r="C68" s="207" t="s">
        <v>204</v>
      </c>
      <c r="D68" s="208" t="s">
        <v>15</v>
      </c>
      <c r="E68" s="208">
        <v>186</v>
      </c>
      <c r="F68" s="214">
        <v>43</v>
      </c>
      <c r="G68" s="210" t="s">
        <v>370</v>
      </c>
      <c r="H68" s="203"/>
    </row>
    <row r="69" spans="1:8" ht="22.5">
      <c r="A69" s="434"/>
      <c r="B69" s="440"/>
      <c r="C69" s="207" t="s">
        <v>205</v>
      </c>
      <c r="D69" s="208" t="s">
        <v>22</v>
      </c>
      <c r="E69" s="208">
        <v>187</v>
      </c>
      <c r="F69" s="214">
        <v>80</v>
      </c>
      <c r="G69" s="210" t="s">
        <v>409</v>
      </c>
      <c r="H69" s="203"/>
    </row>
    <row r="70" spans="1:8" ht="22.5">
      <c r="A70" s="434"/>
      <c r="B70" s="440"/>
      <c r="C70" s="207" t="s">
        <v>206</v>
      </c>
      <c r="D70" s="208" t="s">
        <v>22</v>
      </c>
      <c r="E70" s="208">
        <v>196</v>
      </c>
      <c r="F70" s="214">
        <v>416</v>
      </c>
      <c r="G70" s="210" t="s">
        <v>346</v>
      </c>
      <c r="H70" s="203"/>
    </row>
    <row r="71" spans="1:8" ht="22.5">
      <c r="A71" s="434"/>
      <c r="B71" s="440"/>
      <c r="C71" s="207" t="s">
        <v>207</v>
      </c>
      <c r="D71" s="208" t="s">
        <v>22</v>
      </c>
      <c r="E71" s="208">
        <v>198</v>
      </c>
      <c r="F71" s="214">
        <v>91</v>
      </c>
      <c r="G71" s="210" t="s">
        <v>405</v>
      </c>
      <c r="H71" s="203"/>
    </row>
    <row r="72" spans="1:8" ht="22.5">
      <c r="A72" s="434"/>
      <c r="B72" s="440"/>
      <c r="C72" s="207" t="s">
        <v>208</v>
      </c>
      <c r="D72" s="208" t="s">
        <v>22</v>
      </c>
      <c r="E72" s="208">
        <v>199</v>
      </c>
      <c r="F72" s="214">
        <v>148</v>
      </c>
      <c r="G72" s="210" t="s">
        <v>366</v>
      </c>
      <c r="H72" s="203"/>
    </row>
    <row r="73" spans="1:8" ht="22.5">
      <c r="A73" s="434"/>
      <c r="B73" s="440"/>
      <c r="C73" s="207" t="s">
        <v>209</v>
      </c>
      <c r="D73" s="208" t="s">
        <v>97</v>
      </c>
      <c r="E73" s="208">
        <v>201</v>
      </c>
      <c r="F73" s="214">
        <v>951</v>
      </c>
      <c r="G73" s="210" t="s">
        <v>410</v>
      </c>
      <c r="H73" s="203"/>
    </row>
    <row r="74" spans="1:8" ht="22.5">
      <c r="A74" s="434"/>
      <c r="B74" s="440"/>
      <c r="C74" s="207" t="s">
        <v>210</v>
      </c>
      <c r="D74" s="208" t="s">
        <v>22</v>
      </c>
      <c r="E74" s="208">
        <v>234</v>
      </c>
      <c r="F74" s="214">
        <v>40</v>
      </c>
      <c r="G74" s="210" t="s">
        <v>370</v>
      </c>
      <c r="H74" s="203"/>
    </row>
    <row r="75" spans="1:8" ht="22.5">
      <c r="A75" s="434"/>
      <c r="B75" s="440"/>
      <c r="C75" s="207" t="s">
        <v>211</v>
      </c>
      <c r="D75" s="208" t="s">
        <v>22</v>
      </c>
      <c r="E75" s="208">
        <v>244</v>
      </c>
      <c r="F75" s="214">
        <v>594</v>
      </c>
      <c r="G75" s="210" t="s">
        <v>411</v>
      </c>
      <c r="H75" s="203"/>
    </row>
    <row r="76" spans="1:8" ht="22.5">
      <c r="A76" s="434"/>
      <c r="B76" s="440"/>
      <c r="C76" s="207" t="s">
        <v>212</v>
      </c>
      <c r="D76" s="208" t="s">
        <v>22</v>
      </c>
      <c r="E76" s="208">
        <v>247</v>
      </c>
      <c r="F76" s="214">
        <v>65</v>
      </c>
      <c r="G76" s="210" t="s">
        <v>403</v>
      </c>
      <c r="H76" s="203"/>
    </row>
    <row r="77" spans="1:8" ht="22.5">
      <c r="A77" s="434"/>
      <c r="B77" s="440"/>
      <c r="C77" s="207" t="s">
        <v>213</v>
      </c>
      <c r="D77" s="208" t="s">
        <v>22</v>
      </c>
      <c r="E77" s="208">
        <v>263</v>
      </c>
      <c r="F77" s="214">
        <v>1972</v>
      </c>
      <c r="G77" s="210" t="s">
        <v>412</v>
      </c>
      <c r="H77" s="203"/>
    </row>
    <row r="78" spans="1:8" ht="22.5">
      <c r="A78" s="434"/>
      <c r="B78" s="440"/>
      <c r="C78" s="207" t="s">
        <v>214</v>
      </c>
      <c r="D78" s="208" t="s">
        <v>83</v>
      </c>
      <c r="E78" s="208">
        <v>269</v>
      </c>
      <c r="F78" s="214">
        <v>450</v>
      </c>
      <c r="G78" s="210" t="s">
        <v>413</v>
      </c>
      <c r="H78" s="203"/>
    </row>
    <row r="79" spans="1:8" ht="22.5">
      <c r="A79" s="434"/>
      <c r="B79" s="440"/>
      <c r="C79" s="207" t="s">
        <v>215</v>
      </c>
      <c r="D79" s="208" t="s">
        <v>22</v>
      </c>
      <c r="E79" s="208">
        <v>272</v>
      </c>
      <c r="F79" s="214">
        <v>30</v>
      </c>
      <c r="G79" s="210" t="s">
        <v>371</v>
      </c>
      <c r="H79" s="203"/>
    </row>
    <row r="80" spans="1:8" ht="22.5">
      <c r="A80" s="434"/>
      <c r="B80" s="440"/>
      <c r="C80" s="207" t="s">
        <v>216</v>
      </c>
      <c r="D80" s="208" t="s">
        <v>22</v>
      </c>
      <c r="E80" s="208">
        <v>275</v>
      </c>
      <c r="F80" s="214">
        <v>33</v>
      </c>
      <c r="G80" s="210" t="s">
        <v>370</v>
      </c>
      <c r="H80" s="203"/>
    </row>
    <row r="81" spans="1:15" ht="22.5">
      <c r="A81" s="434"/>
      <c r="B81" s="440"/>
      <c r="C81" s="207" t="s">
        <v>217</v>
      </c>
      <c r="D81" s="208" t="s">
        <v>85</v>
      </c>
      <c r="E81" s="208">
        <v>294</v>
      </c>
      <c r="F81" s="214">
        <v>59</v>
      </c>
      <c r="G81" s="210" t="s">
        <v>403</v>
      </c>
      <c r="H81" s="203"/>
    </row>
    <row r="82" spans="1:15" ht="22.5">
      <c r="A82" s="434"/>
      <c r="B82" s="440"/>
      <c r="C82" s="207" t="s">
        <v>218</v>
      </c>
      <c r="D82" s="208" t="s">
        <v>22</v>
      </c>
      <c r="E82" s="208">
        <v>298</v>
      </c>
      <c r="F82" s="214">
        <v>544</v>
      </c>
      <c r="G82" s="210" t="s">
        <v>414</v>
      </c>
      <c r="H82" s="203"/>
    </row>
    <row r="83" spans="1:15" ht="22.5">
      <c r="A83" s="434"/>
      <c r="B83" s="440"/>
      <c r="C83" s="207" t="s">
        <v>415</v>
      </c>
      <c r="D83" s="208" t="s">
        <v>22</v>
      </c>
      <c r="E83" s="208">
        <v>299</v>
      </c>
      <c r="F83" s="214">
        <v>298</v>
      </c>
      <c r="G83" s="210" t="s">
        <v>378</v>
      </c>
      <c r="H83" s="203"/>
    </row>
    <row r="84" spans="1:15" ht="22.5">
      <c r="A84" s="434"/>
      <c r="B84" s="440"/>
      <c r="C84" s="207" t="s">
        <v>219</v>
      </c>
      <c r="D84" s="208" t="s">
        <v>22</v>
      </c>
      <c r="E84" s="208">
        <v>301</v>
      </c>
      <c r="F84" s="214">
        <v>18</v>
      </c>
      <c r="G84" s="210" t="s">
        <v>404</v>
      </c>
      <c r="H84" s="203"/>
    </row>
    <row r="85" spans="1:15" ht="24.75" customHeight="1">
      <c r="A85" s="434"/>
      <c r="B85" s="440"/>
      <c r="C85" s="207" t="s">
        <v>220</v>
      </c>
      <c r="D85" s="208" t="s">
        <v>22</v>
      </c>
      <c r="E85" s="208">
        <v>304</v>
      </c>
      <c r="F85" s="214">
        <v>729</v>
      </c>
      <c r="G85" s="210" t="s">
        <v>416</v>
      </c>
      <c r="H85" s="203"/>
    </row>
    <row r="86" spans="1:15" ht="22.5">
      <c r="A86" s="434"/>
      <c r="B86" s="440"/>
      <c r="C86" s="207" t="s">
        <v>221</v>
      </c>
      <c r="D86" s="208" t="s">
        <v>22</v>
      </c>
      <c r="E86" s="208">
        <v>310</v>
      </c>
      <c r="F86" s="214">
        <v>633</v>
      </c>
      <c r="G86" s="210" t="s">
        <v>417</v>
      </c>
      <c r="H86" s="203"/>
    </row>
    <row r="87" spans="1:15" s="195" customFormat="1" ht="33.75">
      <c r="A87" s="434"/>
      <c r="B87" s="440"/>
      <c r="C87" s="207" t="s">
        <v>418</v>
      </c>
      <c r="D87" s="208" t="s">
        <v>22</v>
      </c>
      <c r="E87" s="208">
        <v>318</v>
      </c>
      <c r="F87" s="214">
        <v>753</v>
      </c>
      <c r="G87" s="210" t="s">
        <v>419</v>
      </c>
      <c r="H87" s="194"/>
      <c r="I87" s="204"/>
      <c r="J87" s="196"/>
      <c r="K87" s="205"/>
      <c r="L87" s="205"/>
      <c r="M87" s="205"/>
      <c r="N87" s="196"/>
      <c r="O87" s="196"/>
    </row>
    <row r="88" spans="1:15" ht="22.5">
      <c r="A88" s="434"/>
      <c r="B88" s="440"/>
      <c r="C88" s="207" t="s">
        <v>222</v>
      </c>
      <c r="D88" s="208" t="s">
        <v>22</v>
      </c>
      <c r="E88" s="208">
        <v>326</v>
      </c>
      <c r="F88" s="214">
        <v>29</v>
      </c>
      <c r="G88" s="210" t="s">
        <v>371</v>
      </c>
      <c r="H88" s="203"/>
    </row>
    <row r="89" spans="1:15" ht="22.5">
      <c r="A89" s="434"/>
      <c r="B89" s="440"/>
      <c r="C89" s="207" t="s">
        <v>420</v>
      </c>
      <c r="D89" s="208" t="s">
        <v>22</v>
      </c>
      <c r="E89" s="208">
        <v>333</v>
      </c>
      <c r="F89" s="214">
        <v>87</v>
      </c>
      <c r="G89" s="210" t="s">
        <v>405</v>
      </c>
      <c r="H89" s="203"/>
      <c r="K89" s="196"/>
      <c r="L89" s="196"/>
      <c r="M89" s="196"/>
    </row>
    <row r="90" spans="1:15" ht="22.5">
      <c r="A90" s="434"/>
      <c r="B90" s="440"/>
      <c r="C90" s="207" t="s">
        <v>223</v>
      </c>
      <c r="D90" s="208" t="s">
        <v>22</v>
      </c>
      <c r="E90" s="208" t="s">
        <v>120</v>
      </c>
      <c r="F90" s="214">
        <v>289</v>
      </c>
      <c r="G90" s="210" t="s">
        <v>421</v>
      </c>
      <c r="H90" s="203"/>
      <c r="K90" s="196"/>
      <c r="L90" s="196"/>
      <c r="M90" s="196"/>
    </row>
    <row r="91" spans="1:15" ht="22.5">
      <c r="A91" s="434"/>
      <c r="B91" s="440"/>
      <c r="C91" s="207" t="s">
        <v>422</v>
      </c>
      <c r="D91" s="208" t="s">
        <v>96</v>
      </c>
      <c r="E91" s="208" t="s">
        <v>121</v>
      </c>
      <c r="F91" s="214">
        <v>191</v>
      </c>
      <c r="G91" s="210" t="s">
        <v>355</v>
      </c>
      <c r="H91" s="203"/>
      <c r="I91" s="195"/>
      <c r="K91" s="196"/>
      <c r="L91" s="196"/>
      <c r="M91" s="196"/>
    </row>
    <row r="92" spans="1:15" ht="22.5">
      <c r="A92" s="434"/>
      <c r="B92" s="440"/>
      <c r="C92" s="207" t="s">
        <v>224</v>
      </c>
      <c r="D92" s="208" t="s">
        <v>22</v>
      </c>
      <c r="E92" s="208" t="s">
        <v>122</v>
      </c>
      <c r="F92" s="214">
        <v>99</v>
      </c>
      <c r="G92" s="210" t="s">
        <v>359</v>
      </c>
      <c r="H92" s="203"/>
      <c r="K92" s="196"/>
      <c r="L92" s="196"/>
      <c r="M92" s="196"/>
    </row>
    <row r="93" spans="1:15" ht="22.5">
      <c r="A93" s="434"/>
      <c r="B93" s="440"/>
      <c r="C93" s="207" t="s">
        <v>225</v>
      </c>
      <c r="D93" s="208" t="s">
        <v>95</v>
      </c>
      <c r="E93" s="208" t="s">
        <v>123</v>
      </c>
      <c r="F93" s="214">
        <v>221</v>
      </c>
      <c r="G93" s="210" t="s">
        <v>423</v>
      </c>
      <c r="H93" s="203"/>
      <c r="K93" s="196"/>
      <c r="L93" s="196"/>
      <c r="M93" s="196"/>
    </row>
    <row r="94" spans="1:15" ht="22.5">
      <c r="A94" s="434"/>
      <c r="B94" s="440"/>
      <c r="C94" s="207" t="s">
        <v>424</v>
      </c>
      <c r="D94" s="208" t="s">
        <v>22</v>
      </c>
      <c r="E94" s="208">
        <v>381</v>
      </c>
      <c r="F94" s="214">
        <v>12</v>
      </c>
      <c r="G94" s="210" t="s">
        <v>404</v>
      </c>
      <c r="H94" s="203"/>
      <c r="K94" s="196"/>
      <c r="L94" s="196"/>
      <c r="M94" s="196"/>
    </row>
    <row r="95" spans="1:15" ht="22.5">
      <c r="A95" s="434"/>
      <c r="B95" s="440"/>
      <c r="C95" s="207" t="s">
        <v>425</v>
      </c>
      <c r="D95" s="208" t="s">
        <v>22</v>
      </c>
      <c r="E95" s="208">
        <v>387</v>
      </c>
      <c r="F95" s="209">
        <v>4739</v>
      </c>
      <c r="G95" s="210" t="s">
        <v>426</v>
      </c>
      <c r="H95" s="203"/>
      <c r="K95" s="196"/>
      <c r="L95" s="196"/>
      <c r="M95" s="196"/>
    </row>
    <row r="96" spans="1:15" ht="22.5">
      <c r="A96" s="434"/>
      <c r="B96" s="440"/>
      <c r="C96" s="207" t="s">
        <v>427</v>
      </c>
      <c r="D96" s="208" t="s">
        <v>22</v>
      </c>
      <c r="E96" s="208">
        <v>393</v>
      </c>
      <c r="F96" s="209">
        <v>5196</v>
      </c>
      <c r="G96" s="210" t="s">
        <v>428</v>
      </c>
      <c r="H96" s="203"/>
      <c r="K96" s="196"/>
      <c r="L96" s="196"/>
      <c r="M96" s="196"/>
    </row>
    <row r="97" spans="1:13" ht="24.75" customHeight="1">
      <c r="A97" s="435"/>
      <c r="B97" s="441"/>
      <c r="C97" s="207" t="s">
        <v>429</v>
      </c>
      <c r="D97" s="208" t="s">
        <v>22</v>
      </c>
      <c r="E97" s="208">
        <v>400</v>
      </c>
      <c r="F97" s="214">
        <v>19</v>
      </c>
      <c r="G97" s="210" t="s">
        <v>371</v>
      </c>
      <c r="H97" s="203"/>
      <c r="K97" s="196"/>
      <c r="L97" s="196"/>
      <c r="M97" s="196"/>
    </row>
    <row r="98" spans="1:13" s="205" customFormat="1">
      <c r="A98" s="215"/>
      <c r="B98" s="228"/>
      <c r="C98" s="217"/>
      <c r="D98" s="218"/>
      <c r="E98" s="218"/>
      <c r="F98" s="219"/>
      <c r="G98" s="220"/>
      <c r="H98" s="203"/>
      <c r="I98" s="204"/>
      <c r="K98" s="196"/>
      <c r="L98" s="196"/>
      <c r="M98" s="196"/>
    </row>
    <row r="99" spans="1:13" s="193" customFormat="1" ht="27.75" customHeight="1">
      <c r="A99" s="432" t="s">
        <v>154</v>
      </c>
      <c r="B99" s="432"/>
      <c r="C99" s="432"/>
      <c r="D99" s="432"/>
      <c r="E99" s="432"/>
      <c r="F99" s="432"/>
      <c r="G99" s="432"/>
      <c r="H99" s="192"/>
    </row>
    <row r="100" spans="1:13" s="205" customFormat="1" ht="36" customHeight="1">
      <c r="A100" s="431" t="s">
        <v>393</v>
      </c>
      <c r="B100" s="431"/>
      <c r="C100" s="431"/>
      <c r="D100" s="431"/>
      <c r="E100" s="431"/>
      <c r="F100" s="431"/>
      <c r="G100" s="431"/>
      <c r="H100" s="203"/>
      <c r="I100" s="204"/>
    </row>
    <row r="101" spans="1:13" s="205" customFormat="1" ht="24">
      <c r="A101" s="197" t="s">
        <v>111</v>
      </c>
      <c r="B101" s="198" t="s">
        <v>112</v>
      </c>
      <c r="C101" s="199" t="s">
        <v>113</v>
      </c>
      <c r="D101" s="200" t="s">
        <v>114</v>
      </c>
      <c r="E101" s="200" t="s">
        <v>115</v>
      </c>
      <c r="F101" s="201" t="s">
        <v>116</v>
      </c>
      <c r="G101" s="202" t="s">
        <v>117</v>
      </c>
      <c r="H101" s="203"/>
      <c r="I101" s="204"/>
    </row>
    <row r="102" spans="1:13" s="205" customFormat="1" ht="22.5" customHeight="1">
      <c r="A102" s="433" t="s">
        <v>100</v>
      </c>
      <c r="B102" s="439">
        <v>680785</v>
      </c>
      <c r="C102" s="207" t="s">
        <v>226</v>
      </c>
      <c r="D102" s="208" t="s">
        <v>26</v>
      </c>
      <c r="E102" s="208" t="s">
        <v>430</v>
      </c>
      <c r="F102" s="209">
        <v>122610</v>
      </c>
      <c r="G102" s="210" t="s">
        <v>431</v>
      </c>
      <c r="H102" s="203"/>
      <c r="I102" s="204"/>
    </row>
    <row r="103" spans="1:13" s="205" customFormat="1" ht="22.5">
      <c r="A103" s="434"/>
      <c r="B103" s="440"/>
      <c r="C103" s="207" t="s">
        <v>227</v>
      </c>
      <c r="D103" s="208" t="s">
        <v>12</v>
      </c>
      <c r="E103" s="208" t="s">
        <v>432</v>
      </c>
      <c r="F103" s="209">
        <v>25133</v>
      </c>
      <c r="G103" s="210" t="s">
        <v>433</v>
      </c>
      <c r="H103" s="203"/>
      <c r="I103" s="204"/>
    </row>
    <row r="104" spans="1:13" s="205" customFormat="1" ht="22.5">
      <c r="A104" s="434"/>
      <c r="B104" s="440"/>
      <c r="C104" s="207" t="s">
        <v>228</v>
      </c>
      <c r="D104" s="208" t="s">
        <v>13</v>
      </c>
      <c r="E104" s="208" t="s">
        <v>434</v>
      </c>
      <c r="F104" s="209">
        <v>265377</v>
      </c>
      <c r="G104" s="210" t="s">
        <v>435</v>
      </c>
      <c r="H104" s="203"/>
      <c r="I104" s="204"/>
    </row>
    <row r="105" spans="1:13" s="205" customFormat="1" ht="22.5">
      <c r="A105" s="434"/>
      <c r="B105" s="440"/>
      <c r="C105" s="207" t="s">
        <v>229</v>
      </c>
      <c r="D105" s="208" t="s">
        <v>15</v>
      </c>
      <c r="E105" s="208" t="s">
        <v>436</v>
      </c>
      <c r="F105" s="214">
        <v>659</v>
      </c>
      <c r="G105" s="210" t="s">
        <v>437</v>
      </c>
      <c r="H105" s="203"/>
      <c r="I105" s="204"/>
    </row>
    <row r="106" spans="1:13" s="205" customFormat="1" ht="22.5">
      <c r="A106" s="434"/>
      <c r="B106" s="440"/>
      <c r="C106" s="207" t="s">
        <v>230</v>
      </c>
      <c r="D106" s="208" t="s">
        <v>14</v>
      </c>
      <c r="E106" s="208" t="s">
        <v>438</v>
      </c>
      <c r="F106" s="214">
        <v>839</v>
      </c>
      <c r="G106" s="210" t="s">
        <v>439</v>
      </c>
      <c r="H106" s="203"/>
      <c r="I106" s="204"/>
    </row>
    <row r="107" spans="1:13" s="205" customFormat="1" ht="22.5">
      <c r="A107" s="434"/>
      <c r="B107" s="440"/>
      <c r="C107" s="207" t="s">
        <v>231</v>
      </c>
      <c r="D107" s="208" t="s">
        <v>22</v>
      </c>
      <c r="E107" s="208" t="s">
        <v>440</v>
      </c>
      <c r="F107" s="214">
        <v>196</v>
      </c>
      <c r="G107" s="210" t="s">
        <v>441</v>
      </c>
      <c r="H107" s="203"/>
      <c r="I107" s="204"/>
    </row>
    <row r="108" spans="1:13" s="205" customFormat="1" ht="22.5">
      <c r="A108" s="434"/>
      <c r="B108" s="440"/>
      <c r="C108" s="207" t="s">
        <v>232</v>
      </c>
      <c r="D108" s="208" t="s">
        <v>22</v>
      </c>
      <c r="E108" s="208" t="s">
        <v>442</v>
      </c>
      <c r="F108" s="214">
        <v>31</v>
      </c>
      <c r="G108" s="210" t="s">
        <v>403</v>
      </c>
      <c r="H108" s="203"/>
      <c r="I108" s="204"/>
    </row>
    <row r="109" spans="1:13" s="205" customFormat="1" ht="22.5">
      <c r="A109" s="434"/>
      <c r="B109" s="440"/>
      <c r="C109" s="207" t="s">
        <v>233</v>
      </c>
      <c r="D109" s="208" t="s">
        <v>22</v>
      </c>
      <c r="E109" s="208" t="s">
        <v>443</v>
      </c>
      <c r="F109" s="214">
        <v>59</v>
      </c>
      <c r="G109" s="210" t="s">
        <v>352</v>
      </c>
      <c r="H109" s="203"/>
      <c r="I109" s="204"/>
    </row>
    <row r="110" spans="1:13" s="205" customFormat="1" ht="22.5">
      <c r="A110" s="434"/>
      <c r="B110" s="440"/>
      <c r="C110" s="207" t="s">
        <v>234</v>
      </c>
      <c r="D110" s="208" t="s">
        <v>17</v>
      </c>
      <c r="E110" s="208" t="s">
        <v>444</v>
      </c>
      <c r="F110" s="209">
        <v>6100</v>
      </c>
      <c r="G110" s="210" t="s">
        <v>445</v>
      </c>
      <c r="H110" s="203"/>
      <c r="I110" s="204"/>
    </row>
    <row r="111" spans="1:13" s="205" customFormat="1" ht="22.5">
      <c r="A111" s="434"/>
      <c r="B111" s="440"/>
      <c r="C111" s="207" t="s">
        <v>235</v>
      </c>
      <c r="D111" s="208" t="s">
        <v>47</v>
      </c>
      <c r="E111" s="208" t="s">
        <v>446</v>
      </c>
      <c r="F111" s="209">
        <v>1439</v>
      </c>
      <c r="G111" s="210" t="s">
        <v>447</v>
      </c>
      <c r="H111" s="203"/>
      <c r="I111" s="204"/>
    </row>
    <row r="112" spans="1:13" s="205" customFormat="1" ht="22.5">
      <c r="A112" s="434"/>
      <c r="B112" s="440"/>
      <c r="C112" s="207" t="s">
        <v>448</v>
      </c>
      <c r="D112" s="208" t="s">
        <v>85</v>
      </c>
      <c r="E112" s="208" t="s">
        <v>449</v>
      </c>
      <c r="F112" s="209">
        <v>2627</v>
      </c>
      <c r="G112" s="210" t="s">
        <v>450</v>
      </c>
      <c r="H112" s="203"/>
      <c r="I112" s="204"/>
    </row>
    <row r="113" spans="1:8" ht="33.75">
      <c r="A113" s="434"/>
      <c r="B113" s="440"/>
      <c r="C113" s="207" t="s">
        <v>236</v>
      </c>
      <c r="D113" s="208" t="s">
        <v>22</v>
      </c>
      <c r="E113" s="208" t="s">
        <v>451</v>
      </c>
      <c r="F113" s="214">
        <v>73</v>
      </c>
      <c r="G113" s="210" t="s">
        <v>375</v>
      </c>
      <c r="H113" s="203"/>
    </row>
    <row r="114" spans="1:8" ht="22.5">
      <c r="A114" s="434"/>
      <c r="B114" s="440"/>
      <c r="C114" s="207" t="s">
        <v>237</v>
      </c>
      <c r="D114" s="208" t="s">
        <v>22</v>
      </c>
      <c r="E114" s="208" t="s">
        <v>452</v>
      </c>
      <c r="F114" s="214">
        <v>129</v>
      </c>
      <c r="G114" s="210" t="s">
        <v>365</v>
      </c>
      <c r="H114" s="203"/>
    </row>
    <row r="115" spans="1:8" ht="22.5">
      <c r="A115" s="434"/>
      <c r="B115" s="440"/>
      <c r="C115" s="207" t="s">
        <v>238</v>
      </c>
      <c r="D115" s="208" t="s">
        <v>97</v>
      </c>
      <c r="E115" s="208" t="s">
        <v>453</v>
      </c>
      <c r="F115" s="214">
        <v>496</v>
      </c>
      <c r="G115" s="210" t="s">
        <v>454</v>
      </c>
      <c r="H115" s="203"/>
    </row>
    <row r="116" spans="1:8" ht="22.5">
      <c r="A116" s="434"/>
      <c r="B116" s="440"/>
      <c r="C116" s="207" t="s">
        <v>239</v>
      </c>
      <c r="D116" s="208" t="s">
        <v>22</v>
      </c>
      <c r="E116" s="208" t="s">
        <v>455</v>
      </c>
      <c r="F116" s="209">
        <v>1243</v>
      </c>
      <c r="G116" s="210" t="s">
        <v>456</v>
      </c>
      <c r="H116" s="203"/>
    </row>
    <row r="117" spans="1:8" ht="22.5">
      <c r="A117" s="434"/>
      <c r="B117" s="440"/>
      <c r="C117" s="207" t="s">
        <v>240</v>
      </c>
      <c r="D117" s="208" t="s">
        <v>22</v>
      </c>
      <c r="E117" s="208" t="s">
        <v>457</v>
      </c>
      <c r="F117" s="214">
        <v>2</v>
      </c>
      <c r="G117" s="210" t="s">
        <v>407</v>
      </c>
      <c r="H117" s="203"/>
    </row>
    <row r="118" spans="1:8" ht="22.5">
      <c r="A118" s="434"/>
      <c r="B118" s="440"/>
      <c r="C118" s="207" t="s">
        <v>458</v>
      </c>
      <c r="D118" s="208" t="s">
        <v>83</v>
      </c>
      <c r="E118" s="208" t="s">
        <v>459</v>
      </c>
      <c r="F118" s="214">
        <v>26</v>
      </c>
      <c r="G118" s="210" t="s">
        <v>362</v>
      </c>
      <c r="H118" s="203"/>
    </row>
    <row r="119" spans="1:8" ht="22.5">
      <c r="A119" s="434"/>
      <c r="B119" s="440"/>
      <c r="C119" s="207" t="s">
        <v>241</v>
      </c>
      <c r="D119" s="208" t="s">
        <v>22</v>
      </c>
      <c r="E119" s="208" t="s">
        <v>460</v>
      </c>
      <c r="F119" s="214">
        <v>12</v>
      </c>
      <c r="G119" s="210" t="s">
        <v>371</v>
      </c>
      <c r="H119" s="203"/>
    </row>
    <row r="120" spans="1:8" ht="22.5">
      <c r="A120" s="434"/>
      <c r="B120" s="440"/>
      <c r="C120" s="207" t="s">
        <v>242</v>
      </c>
      <c r="D120" s="208" t="s">
        <v>22</v>
      </c>
      <c r="E120" s="208" t="s">
        <v>461</v>
      </c>
      <c r="F120" s="214">
        <v>990</v>
      </c>
      <c r="G120" s="210" t="s">
        <v>462</v>
      </c>
      <c r="H120" s="203"/>
    </row>
    <row r="121" spans="1:8" ht="22.5">
      <c r="A121" s="434"/>
      <c r="B121" s="440"/>
      <c r="C121" s="207" t="s">
        <v>243</v>
      </c>
      <c r="D121" s="208" t="s">
        <v>22</v>
      </c>
      <c r="E121" s="208" t="s">
        <v>463</v>
      </c>
      <c r="F121" s="209">
        <v>1121</v>
      </c>
      <c r="G121" s="210" t="s">
        <v>464</v>
      </c>
      <c r="H121" s="203"/>
    </row>
    <row r="122" spans="1:8" ht="22.5">
      <c r="A122" s="434"/>
      <c r="B122" s="440"/>
      <c r="C122" s="207" t="s">
        <v>244</v>
      </c>
      <c r="D122" s="208" t="s">
        <v>22</v>
      </c>
      <c r="E122" s="208" t="s">
        <v>465</v>
      </c>
      <c r="F122" s="214">
        <v>22</v>
      </c>
      <c r="G122" s="210" t="s">
        <v>370</v>
      </c>
      <c r="H122" s="203"/>
    </row>
    <row r="123" spans="1:8" ht="23.25" customHeight="1">
      <c r="A123" s="434"/>
      <c r="B123" s="440"/>
      <c r="C123" s="207" t="s">
        <v>245</v>
      </c>
      <c r="D123" s="208" t="s">
        <v>22</v>
      </c>
      <c r="E123" s="208" t="s">
        <v>466</v>
      </c>
      <c r="F123" s="209">
        <v>1015</v>
      </c>
      <c r="G123" s="210" t="s">
        <v>467</v>
      </c>
      <c r="H123" s="203"/>
    </row>
    <row r="124" spans="1:8" ht="21.75">
      <c r="A124" s="434"/>
      <c r="B124" s="440"/>
      <c r="C124" s="207" t="s">
        <v>246</v>
      </c>
      <c r="D124" s="208" t="s">
        <v>22</v>
      </c>
      <c r="E124" s="208" t="s">
        <v>468</v>
      </c>
      <c r="F124" s="214">
        <v>50</v>
      </c>
      <c r="G124" s="210" t="s">
        <v>405</v>
      </c>
      <c r="H124" s="203"/>
    </row>
    <row r="125" spans="1:8" ht="22.5">
      <c r="A125" s="434"/>
      <c r="B125" s="440"/>
      <c r="C125" s="207" t="s">
        <v>247</v>
      </c>
      <c r="D125" s="208" t="s">
        <v>22</v>
      </c>
      <c r="E125" s="208" t="s">
        <v>469</v>
      </c>
      <c r="F125" s="214">
        <v>169</v>
      </c>
      <c r="G125" s="210" t="s">
        <v>364</v>
      </c>
      <c r="H125" s="203"/>
    </row>
    <row r="126" spans="1:8" ht="22.5">
      <c r="A126" s="434"/>
      <c r="B126" s="440"/>
      <c r="C126" s="207" t="s">
        <v>470</v>
      </c>
      <c r="D126" s="208" t="s">
        <v>22</v>
      </c>
      <c r="E126" s="208" t="s">
        <v>471</v>
      </c>
      <c r="F126" s="214">
        <v>840</v>
      </c>
      <c r="G126" s="210" t="s">
        <v>439</v>
      </c>
      <c r="H126" s="203"/>
    </row>
    <row r="127" spans="1:8" ht="33.75">
      <c r="A127" s="434"/>
      <c r="B127" s="440"/>
      <c r="C127" s="207" t="s">
        <v>472</v>
      </c>
      <c r="D127" s="208" t="s">
        <v>22</v>
      </c>
      <c r="E127" s="208" t="s">
        <v>473</v>
      </c>
      <c r="F127" s="214">
        <v>823</v>
      </c>
      <c r="G127" s="210" t="s">
        <v>474</v>
      </c>
      <c r="H127" s="203"/>
    </row>
    <row r="128" spans="1:8" ht="22.5">
      <c r="A128" s="434"/>
      <c r="B128" s="440"/>
      <c r="C128" s="207" t="s">
        <v>248</v>
      </c>
      <c r="D128" s="208" t="s">
        <v>22</v>
      </c>
      <c r="E128" s="208" t="s">
        <v>475</v>
      </c>
      <c r="F128" s="214">
        <v>152</v>
      </c>
      <c r="G128" s="210" t="s">
        <v>406</v>
      </c>
      <c r="H128" s="203"/>
    </row>
    <row r="129" spans="1:13" ht="22.5">
      <c r="A129" s="434"/>
      <c r="B129" s="440"/>
      <c r="C129" s="207" t="s">
        <v>476</v>
      </c>
      <c r="D129" s="208" t="s">
        <v>22</v>
      </c>
      <c r="E129" s="208" t="s">
        <v>477</v>
      </c>
      <c r="F129" s="209">
        <v>15485</v>
      </c>
      <c r="G129" s="210" t="s">
        <v>478</v>
      </c>
      <c r="H129" s="203"/>
    </row>
    <row r="130" spans="1:13" ht="22.5">
      <c r="A130" s="434"/>
      <c r="B130" s="440"/>
      <c r="C130" s="207" t="s">
        <v>249</v>
      </c>
      <c r="D130" s="208" t="s">
        <v>22</v>
      </c>
      <c r="E130" s="208" t="s">
        <v>479</v>
      </c>
      <c r="F130" s="214">
        <v>79</v>
      </c>
      <c r="G130" s="210" t="s">
        <v>366</v>
      </c>
      <c r="H130" s="203"/>
      <c r="K130" s="196"/>
      <c r="L130" s="196"/>
      <c r="M130" s="196"/>
    </row>
    <row r="131" spans="1:13" ht="22.5">
      <c r="A131" s="434"/>
      <c r="B131" s="440"/>
      <c r="C131" s="207" t="s">
        <v>250</v>
      </c>
      <c r="D131" s="208" t="s">
        <v>22</v>
      </c>
      <c r="E131" s="208" t="s">
        <v>480</v>
      </c>
      <c r="F131" s="214">
        <v>264</v>
      </c>
      <c r="G131" s="210" t="s">
        <v>377</v>
      </c>
      <c r="H131" s="203"/>
    </row>
    <row r="132" spans="1:13" ht="33.75">
      <c r="A132" s="434"/>
      <c r="B132" s="440"/>
      <c r="C132" s="207" t="s">
        <v>251</v>
      </c>
      <c r="D132" s="208" t="s">
        <v>96</v>
      </c>
      <c r="E132" s="208" t="s">
        <v>481</v>
      </c>
      <c r="F132" s="214">
        <v>787</v>
      </c>
      <c r="G132" s="210" t="s">
        <v>482</v>
      </c>
      <c r="H132" s="203"/>
    </row>
    <row r="133" spans="1:13" ht="22.5">
      <c r="A133" s="434"/>
      <c r="B133" s="440"/>
      <c r="C133" s="207" t="s">
        <v>252</v>
      </c>
      <c r="D133" s="208" t="s">
        <v>22</v>
      </c>
      <c r="E133" s="208" t="s">
        <v>124</v>
      </c>
      <c r="F133" s="214">
        <v>371</v>
      </c>
      <c r="G133" s="210" t="s">
        <v>483</v>
      </c>
      <c r="H133" s="203"/>
    </row>
    <row r="134" spans="1:13" ht="22.5">
      <c r="A134" s="434"/>
      <c r="B134" s="440"/>
      <c r="C134" s="207" t="s">
        <v>484</v>
      </c>
      <c r="D134" s="208" t="s">
        <v>15</v>
      </c>
      <c r="E134" s="208" t="s">
        <v>125</v>
      </c>
      <c r="F134" s="209">
        <v>1293</v>
      </c>
      <c r="G134" s="210" t="s">
        <v>485</v>
      </c>
      <c r="H134" s="203"/>
    </row>
    <row r="135" spans="1:13" ht="22.5">
      <c r="A135" s="434"/>
      <c r="B135" s="440"/>
      <c r="C135" s="207" t="s">
        <v>253</v>
      </c>
      <c r="D135" s="208" t="s">
        <v>22</v>
      </c>
      <c r="E135" s="208" t="s">
        <v>126</v>
      </c>
      <c r="F135" s="209">
        <v>3314</v>
      </c>
      <c r="G135" s="210" t="s">
        <v>486</v>
      </c>
      <c r="H135" s="203"/>
    </row>
    <row r="136" spans="1:13" ht="22.5">
      <c r="A136" s="434"/>
      <c r="B136" s="440"/>
      <c r="C136" s="207" t="s">
        <v>254</v>
      </c>
      <c r="D136" s="208" t="s">
        <v>95</v>
      </c>
      <c r="E136" s="208" t="s">
        <v>127</v>
      </c>
      <c r="F136" s="214">
        <v>109</v>
      </c>
      <c r="G136" s="210" t="s">
        <v>487</v>
      </c>
      <c r="H136" s="203"/>
    </row>
    <row r="137" spans="1:13" ht="22.5">
      <c r="A137" s="434"/>
      <c r="B137" s="440"/>
      <c r="C137" s="207" t="s">
        <v>488</v>
      </c>
      <c r="D137" s="208" t="s">
        <v>22</v>
      </c>
      <c r="E137" s="208" t="s">
        <v>489</v>
      </c>
      <c r="F137" s="214">
        <v>1442</v>
      </c>
      <c r="G137" s="210" t="s">
        <v>490</v>
      </c>
      <c r="H137" s="203"/>
    </row>
    <row r="138" spans="1:13" ht="22.5">
      <c r="A138" s="434"/>
      <c r="B138" s="440"/>
      <c r="C138" s="207" t="s">
        <v>491</v>
      </c>
      <c r="D138" s="208" t="s">
        <v>22</v>
      </c>
      <c r="E138" s="208" t="s">
        <v>492</v>
      </c>
      <c r="F138" s="209">
        <v>14200</v>
      </c>
      <c r="G138" s="210" t="s">
        <v>493</v>
      </c>
      <c r="H138" s="203"/>
    </row>
    <row r="139" spans="1:13" ht="33.75">
      <c r="A139" s="434"/>
      <c r="B139" s="440"/>
      <c r="C139" s="207" t="s">
        <v>494</v>
      </c>
      <c r="D139" s="208" t="s">
        <v>22</v>
      </c>
      <c r="E139" s="208" t="s">
        <v>495</v>
      </c>
      <c r="F139" s="209">
        <v>2365</v>
      </c>
      <c r="G139" s="210" t="s">
        <v>496</v>
      </c>
      <c r="H139" s="203"/>
    </row>
    <row r="140" spans="1:13" ht="22.5">
      <c r="A140" s="434"/>
      <c r="B140" s="440"/>
      <c r="C140" s="207" t="s">
        <v>497</v>
      </c>
      <c r="D140" s="208" t="s">
        <v>22</v>
      </c>
      <c r="E140" s="208" t="s">
        <v>498</v>
      </c>
      <c r="F140" s="209">
        <v>1868</v>
      </c>
      <c r="G140" s="210" t="s">
        <v>499</v>
      </c>
      <c r="H140" s="203"/>
      <c r="I140" s="195"/>
    </row>
    <row r="141" spans="1:13" ht="26.25" customHeight="1">
      <c r="A141" s="435"/>
      <c r="B141" s="441"/>
      <c r="C141" s="207" t="s">
        <v>500</v>
      </c>
      <c r="D141" s="208" t="s">
        <v>22</v>
      </c>
      <c r="E141" s="208" t="s">
        <v>501</v>
      </c>
      <c r="F141" s="214">
        <v>51</v>
      </c>
      <c r="G141" s="210" t="s">
        <v>405</v>
      </c>
      <c r="H141" s="203"/>
    </row>
    <row r="142" spans="1:13">
      <c r="A142" s="215"/>
      <c r="B142" s="228"/>
      <c r="C142" s="217"/>
      <c r="D142" s="218"/>
      <c r="E142" s="218"/>
      <c r="F142" s="219"/>
      <c r="G142" s="220"/>
      <c r="H142" s="203"/>
    </row>
    <row r="143" spans="1:13" s="193" customFormat="1" ht="30" customHeight="1">
      <c r="A143" s="432" t="s">
        <v>154</v>
      </c>
      <c r="B143" s="432"/>
      <c r="C143" s="432"/>
      <c r="D143" s="432"/>
      <c r="E143" s="432"/>
      <c r="F143" s="432"/>
      <c r="G143" s="432"/>
      <c r="H143" s="192"/>
    </row>
    <row r="144" spans="1:13" ht="32.25" customHeight="1">
      <c r="A144" s="431" t="s">
        <v>755</v>
      </c>
      <c r="B144" s="431"/>
      <c r="C144" s="431"/>
      <c r="D144" s="431"/>
      <c r="E144" s="431"/>
      <c r="F144" s="431"/>
      <c r="G144" s="431"/>
      <c r="H144" s="203"/>
    </row>
    <row r="145" spans="1:8" ht="33" customHeight="1">
      <c r="A145" s="197" t="s">
        <v>111</v>
      </c>
      <c r="B145" s="198" t="s">
        <v>112</v>
      </c>
      <c r="C145" s="199" t="s">
        <v>113</v>
      </c>
      <c r="D145" s="200" t="s">
        <v>114</v>
      </c>
      <c r="E145" s="200" t="s">
        <v>115</v>
      </c>
      <c r="F145" s="201" t="s">
        <v>116</v>
      </c>
      <c r="G145" s="202" t="s">
        <v>117</v>
      </c>
      <c r="H145" s="203"/>
    </row>
    <row r="146" spans="1:8" ht="22.5" customHeight="1">
      <c r="A146" s="433" t="s">
        <v>101</v>
      </c>
      <c r="B146" s="442">
        <v>133765</v>
      </c>
      <c r="C146" s="207" t="s">
        <v>255</v>
      </c>
      <c r="D146" s="208" t="s">
        <v>12</v>
      </c>
      <c r="E146" s="208" t="s">
        <v>502</v>
      </c>
      <c r="F146" s="209">
        <v>26156</v>
      </c>
      <c r="G146" s="210" t="s">
        <v>503</v>
      </c>
      <c r="H146" s="203"/>
    </row>
    <row r="147" spans="1:8" ht="22.5">
      <c r="A147" s="434"/>
      <c r="B147" s="443"/>
      <c r="C147" s="207" t="s">
        <v>256</v>
      </c>
      <c r="D147" s="208" t="s">
        <v>26</v>
      </c>
      <c r="E147" s="208" t="s">
        <v>504</v>
      </c>
      <c r="F147" s="209">
        <v>18727</v>
      </c>
      <c r="G147" s="210" t="s">
        <v>505</v>
      </c>
      <c r="H147" s="203"/>
    </row>
    <row r="148" spans="1:8" ht="22.5">
      <c r="A148" s="434"/>
      <c r="B148" s="443"/>
      <c r="C148" s="207" t="s">
        <v>257</v>
      </c>
      <c r="D148" s="208" t="s">
        <v>13</v>
      </c>
      <c r="E148" s="208" t="s">
        <v>506</v>
      </c>
      <c r="F148" s="209">
        <v>61287</v>
      </c>
      <c r="G148" s="210" t="s">
        <v>507</v>
      </c>
      <c r="H148" s="203"/>
    </row>
    <row r="149" spans="1:8" ht="22.5">
      <c r="A149" s="434"/>
      <c r="B149" s="443"/>
      <c r="C149" s="207" t="s">
        <v>508</v>
      </c>
      <c r="D149" s="208" t="s">
        <v>14</v>
      </c>
      <c r="E149" s="208" t="s">
        <v>509</v>
      </c>
      <c r="F149" s="214">
        <v>642</v>
      </c>
      <c r="G149" s="210" t="s">
        <v>510</v>
      </c>
      <c r="H149" s="203"/>
    </row>
    <row r="150" spans="1:8" ht="22.5">
      <c r="A150" s="434"/>
      <c r="B150" s="443"/>
      <c r="C150" s="207" t="s">
        <v>258</v>
      </c>
      <c r="D150" s="208" t="s">
        <v>15</v>
      </c>
      <c r="E150" s="208" t="s">
        <v>511</v>
      </c>
      <c r="F150" s="214">
        <v>278</v>
      </c>
      <c r="G150" s="210" t="s">
        <v>512</v>
      </c>
      <c r="H150" s="203"/>
    </row>
    <row r="151" spans="1:8" ht="22.5">
      <c r="A151" s="434"/>
      <c r="B151" s="443"/>
      <c r="C151" s="207" t="s">
        <v>259</v>
      </c>
      <c r="D151" s="208" t="s">
        <v>17</v>
      </c>
      <c r="E151" s="208" t="s">
        <v>513</v>
      </c>
      <c r="F151" s="209">
        <v>15996</v>
      </c>
      <c r="G151" s="210" t="s">
        <v>514</v>
      </c>
      <c r="H151" s="203"/>
    </row>
    <row r="152" spans="1:8" ht="22.5">
      <c r="A152" s="434"/>
      <c r="B152" s="443"/>
      <c r="C152" s="207" t="s">
        <v>260</v>
      </c>
      <c r="D152" s="208" t="s">
        <v>47</v>
      </c>
      <c r="E152" s="208" t="s">
        <v>515</v>
      </c>
      <c r="F152" s="214">
        <v>28</v>
      </c>
      <c r="G152" s="210" t="s">
        <v>376</v>
      </c>
      <c r="H152" s="203"/>
    </row>
    <row r="153" spans="1:8" ht="22.5">
      <c r="A153" s="434"/>
      <c r="B153" s="443"/>
      <c r="C153" s="207" t="s">
        <v>516</v>
      </c>
      <c r="D153" s="208" t="s">
        <v>96</v>
      </c>
      <c r="E153" s="208" t="s">
        <v>517</v>
      </c>
      <c r="F153" s="214">
        <v>65</v>
      </c>
      <c r="G153" s="210" t="s">
        <v>518</v>
      </c>
      <c r="H153" s="203"/>
    </row>
    <row r="154" spans="1:8" ht="44.25">
      <c r="A154" s="434"/>
      <c r="B154" s="443"/>
      <c r="C154" s="207" t="s">
        <v>519</v>
      </c>
      <c r="D154" s="208" t="s">
        <v>22</v>
      </c>
      <c r="E154" s="208" t="s">
        <v>128</v>
      </c>
      <c r="F154" s="214">
        <v>27</v>
      </c>
      <c r="G154" s="210" t="s">
        <v>373</v>
      </c>
      <c r="H154" s="203"/>
    </row>
    <row r="155" spans="1:8" ht="22.5">
      <c r="A155" s="435"/>
      <c r="B155" s="444"/>
      <c r="C155" s="207" t="s">
        <v>520</v>
      </c>
      <c r="D155" s="208" t="s">
        <v>22</v>
      </c>
      <c r="E155" s="208" t="s">
        <v>521</v>
      </c>
      <c r="F155" s="214">
        <v>220</v>
      </c>
      <c r="G155" s="210" t="s">
        <v>522</v>
      </c>
      <c r="H155" s="203"/>
    </row>
    <row r="156" spans="1:8" ht="33.75">
      <c r="A156" s="445" t="s">
        <v>102</v>
      </c>
      <c r="B156" s="442">
        <v>30649</v>
      </c>
      <c r="C156" s="207" t="s">
        <v>523</v>
      </c>
      <c r="D156" s="208" t="s">
        <v>26</v>
      </c>
      <c r="E156" s="208" t="s">
        <v>524</v>
      </c>
      <c r="F156" s="209">
        <v>7665</v>
      </c>
      <c r="G156" s="210" t="s">
        <v>525</v>
      </c>
      <c r="H156" s="203"/>
    </row>
    <row r="157" spans="1:8" ht="22.5">
      <c r="A157" s="446"/>
      <c r="B157" s="443"/>
      <c r="C157" s="207" t="s">
        <v>261</v>
      </c>
      <c r="D157" s="208" t="s">
        <v>12</v>
      </c>
      <c r="E157" s="208" t="s">
        <v>526</v>
      </c>
      <c r="F157" s="209">
        <v>1819</v>
      </c>
      <c r="G157" s="210" t="s">
        <v>527</v>
      </c>
      <c r="H157" s="203"/>
    </row>
    <row r="158" spans="1:8" ht="22.5">
      <c r="A158" s="446"/>
      <c r="B158" s="443"/>
      <c r="C158" s="207" t="s">
        <v>262</v>
      </c>
      <c r="D158" s="208" t="s">
        <v>13</v>
      </c>
      <c r="E158" s="208" t="s">
        <v>528</v>
      </c>
      <c r="F158" s="209">
        <v>14655</v>
      </c>
      <c r="G158" s="210" t="s">
        <v>529</v>
      </c>
      <c r="H158" s="203"/>
    </row>
    <row r="159" spans="1:8" ht="24.75" customHeight="1">
      <c r="A159" s="446"/>
      <c r="B159" s="443"/>
      <c r="C159" s="207" t="s">
        <v>263</v>
      </c>
      <c r="D159" s="208" t="s">
        <v>15</v>
      </c>
      <c r="E159" s="208" t="s">
        <v>530</v>
      </c>
      <c r="F159" s="214">
        <v>140</v>
      </c>
      <c r="G159" s="210" t="s">
        <v>531</v>
      </c>
      <c r="H159" s="203"/>
    </row>
    <row r="160" spans="1:8" ht="22.5">
      <c r="A160" s="446"/>
      <c r="B160" s="443"/>
      <c r="C160" s="207" t="s">
        <v>264</v>
      </c>
      <c r="D160" s="208" t="s">
        <v>14</v>
      </c>
      <c r="E160" s="208" t="s">
        <v>532</v>
      </c>
      <c r="F160" s="214">
        <v>20</v>
      </c>
      <c r="G160" s="210" t="s">
        <v>533</v>
      </c>
      <c r="H160" s="203"/>
    </row>
    <row r="161" spans="1:8" ht="22.5">
      <c r="A161" s="446"/>
      <c r="B161" s="443"/>
      <c r="C161" s="207" t="s">
        <v>265</v>
      </c>
      <c r="D161" s="208" t="s">
        <v>17</v>
      </c>
      <c r="E161" s="208" t="s">
        <v>534</v>
      </c>
      <c r="F161" s="214">
        <v>320</v>
      </c>
      <c r="G161" s="210" t="s">
        <v>535</v>
      </c>
      <c r="H161" s="203"/>
    </row>
    <row r="162" spans="1:8" ht="22.5">
      <c r="A162" s="446"/>
      <c r="B162" s="443"/>
      <c r="C162" s="207" t="s">
        <v>266</v>
      </c>
      <c r="D162" s="208" t="s">
        <v>22</v>
      </c>
      <c r="E162" s="208" t="s">
        <v>129</v>
      </c>
      <c r="F162" s="214">
        <v>26</v>
      </c>
      <c r="G162" s="210" t="s">
        <v>536</v>
      </c>
      <c r="H162" s="203"/>
    </row>
    <row r="163" spans="1:8" ht="22.5">
      <c r="A163" s="446"/>
      <c r="B163" s="443"/>
      <c r="C163" s="207" t="s">
        <v>537</v>
      </c>
      <c r="D163" s="208" t="s">
        <v>22</v>
      </c>
      <c r="E163" s="208" t="s">
        <v>538</v>
      </c>
      <c r="F163" s="214">
        <v>261</v>
      </c>
      <c r="G163" s="210" t="s">
        <v>539</v>
      </c>
      <c r="H163" s="203"/>
    </row>
    <row r="164" spans="1:8" ht="22.5">
      <c r="A164" s="447"/>
      <c r="B164" s="444"/>
      <c r="C164" s="207" t="s">
        <v>540</v>
      </c>
      <c r="D164" s="208" t="s">
        <v>22</v>
      </c>
      <c r="E164" s="208" t="s">
        <v>541</v>
      </c>
      <c r="F164" s="214">
        <v>88</v>
      </c>
      <c r="G164" s="210" t="s">
        <v>542</v>
      </c>
      <c r="H164" s="203"/>
    </row>
    <row r="165" spans="1:8" ht="22.5" customHeight="1">
      <c r="A165" s="433" t="s">
        <v>103</v>
      </c>
      <c r="B165" s="439">
        <v>19966</v>
      </c>
      <c r="C165" s="207" t="s">
        <v>267</v>
      </c>
      <c r="D165" s="208" t="s">
        <v>26</v>
      </c>
      <c r="E165" s="208" t="s">
        <v>543</v>
      </c>
      <c r="F165" s="209">
        <v>4587</v>
      </c>
      <c r="G165" s="210" t="s">
        <v>544</v>
      </c>
      <c r="H165" s="203"/>
    </row>
    <row r="166" spans="1:8" ht="22.5">
      <c r="A166" s="434"/>
      <c r="B166" s="440"/>
      <c r="C166" s="207" t="s">
        <v>268</v>
      </c>
      <c r="D166" s="208" t="s">
        <v>12</v>
      </c>
      <c r="E166" s="208" t="s">
        <v>545</v>
      </c>
      <c r="F166" s="209">
        <v>3201</v>
      </c>
      <c r="G166" s="210" t="s">
        <v>546</v>
      </c>
      <c r="H166" s="203"/>
    </row>
    <row r="167" spans="1:8" ht="22.5">
      <c r="A167" s="434"/>
      <c r="B167" s="440"/>
      <c r="C167" s="207" t="s">
        <v>269</v>
      </c>
      <c r="D167" s="208" t="s">
        <v>13</v>
      </c>
      <c r="E167" s="208" t="s">
        <v>547</v>
      </c>
      <c r="F167" s="209">
        <v>6314</v>
      </c>
      <c r="G167" s="210" t="s">
        <v>548</v>
      </c>
      <c r="H167" s="203"/>
    </row>
    <row r="168" spans="1:8" ht="22.5">
      <c r="A168" s="434"/>
      <c r="B168" s="440"/>
      <c r="C168" s="207" t="s">
        <v>270</v>
      </c>
      <c r="D168" s="208" t="s">
        <v>15</v>
      </c>
      <c r="E168" s="208" t="s">
        <v>549</v>
      </c>
      <c r="F168" s="214">
        <v>12</v>
      </c>
      <c r="G168" s="210" t="s">
        <v>419</v>
      </c>
      <c r="H168" s="203"/>
    </row>
    <row r="169" spans="1:8" ht="22.5">
      <c r="A169" s="434"/>
      <c r="B169" s="440"/>
      <c r="C169" s="207" t="s">
        <v>550</v>
      </c>
      <c r="D169" s="208" t="s">
        <v>17</v>
      </c>
      <c r="E169" s="208" t="s">
        <v>551</v>
      </c>
      <c r="F169" s="214">
        <v>110</v>
      </c>
      <c r="G169" s="210" t="s">
        <v>552</v>
      </c>
      <c r="H169" s="203"/>
    </row>
    <row r="170" spans="1:8" ht="22.5">
      <c r="A170" s="434"/>
      <c r="B170" s="440"/>
      <c r="C170" s="207" t="s">
        <v>271</v>
      </c>
      <c r="D170" s="208" t="s">
        <v>14</v>
      </c>
      <c r="E170" s="208" t="s">
        <v>553</v>
      </c>
      <c r="F170" s="214">
        <v>1</v>
      </c>
      <c r="G170" s="210" t="s">
        <v>403</v>
      </c>
      <c r="H170" s="203"/>
    </row>
    <row r="171" spans="1:8" ht="22.5">
      <c r="A171" s="434"/>
      <c r="B171" s="440"/>
      <c r="C171" s="207" t="s">
        <v>272</v>
      </c>
      <c r="D171" s="208" t="s">
        <v>22</v>
      </c>
      <c r="E171" s="208" t="s">
        <v>554</v>
      </c>
      <c r="F171" s="214">
        <v>210</v>
      </c>
      <c r="G171" s="210" t="s">
        <v>555</v>
      </c>
      <c r="H171" s="203"/>
    </row>
    <row r="172" spans="1:8" ht="25.5" customHeight="1">
      <c r="A172" s="434"/>
      <c r="B172" s="440"/>
      <c r="C172" s="207" t="s">
        <v>273</v>
      </c>
      <c r="D172" s="208" t="s">
        <v>95</v>
      </c>
      <c r="E172" s="208" t="s">
        <v>556</v>
      </c>
      <c r="F172" s="214">
        <v>142</v>
      </c>
      <c r="G172" s="210" t="s">
        <v>557</v>
      </c>
      <c r="H172" s="203"/>
    </row>
    <row r="173" spans="1:8" ht="22.5">
      <c r="A173" s="435"/>
      <c r="B173" s="441"/>
      <c r="C173" s="207" t="s">
        <v>558</v>
      </c>
      <c r="D173" s="208" t="s">
        <v>22</v>
      </c>
      <c r="E173" s="208" t="s">
        <v>130</v>
      </c>
      <c r="F173" s="214">
        <v>51</v>
      </c>
      <c r="G173" s="210" t="s">
        <v>559</v>
      </c>
      <c r="H173" s="203"/>
    </row>
    <row r="174" spans="1:8" ht="22.5" customHeight="1">
      <c r="A174" s="445" t="s">
        <v>104</v>
      </c>
      <c r="B174" s="439">
        <v>46964</v>
      </c>
      <c r="C174" s="207" t="s">
        <v>274</v>
      </c>
      <c r="D174" s="208" t="s">
        <v>26</v>
      </c>
      <c r="E174" s="208" t="s">
        <v>560</v>
      </c>
      <c r="F174" s="209">
        <v>9460</v>
      </c>
      <c r="G174" s="210" t="s">
        <v>561</v>
      </c>
      <c r="H174" s="203"/>
    </row>
    <row r="175" spans="1:8" ht="33.75">
      <c r="A175" s="446"/>
      <c r="B175" s="440"/>
      <c r="C175" s="207" t="s">
        <v>562</v>
      </c>
      <c r="D175" s="208" t="s">
        <v>12</v>
      </c>
      <c r="E175" s="208" t="s">
        <v>563</v>
      </c>
      <c r="F175" s="209">
        <v>2336</v>
      </c>
      <c r="G175" s="210" t="s">
        <v>564</v>
      </c>
      <c r="H175" s="203"/>
    </row>
    <row r="176" spans="1:8" ht="33.75">
      <c r="A176" s="446"/>
      <c r="B176" s="440"/>
      <c r="C176" s="207" t="s">
        <v>275</v>
      </c>
      <c r="D176" s="208" t="s">
        <v>13</v>
      </c>
      <c r="E176" s="208" t="s">
        <v>565</v>
      </c>
      <c r="F176" s="209">
        <v>21865</v>
      </c>
      <c r="G176" s="210" t="s">
        <v>566</v>
      </c>
      <c r="H176" s="203"/>
    </row>
    <row r="177" spans="1:15" ht="22.5">
      <c r="A177" s="446"/>
      <c r="B177" s="440"/>
      <c r="C177" s="207" t="s">
        <v>567</v>
      </c>
      <c r="D177" s="208" t="s">
        <v>15</v>
      </c>
      <c r="E177" s="208" t="s">
        <v>568</v>
      </c>
      <c r="F177" s="214">
        <v>136</v>
      </c>
      <c r="G177" s="210" t="s">
        <v>569</v>
      </c>
      <c r="H177" s="203"/>
    </row>
    <row r="178" spans="1:15" ht="22.5">
      <c r="A178" s="446"/>
      <c r="B178" s="440"/>
      <c r="C178" s="207" t="s">
        <v>276</v>
      </c>
      <c r="D178" s="208" t="s">
        <v>14</v>
      </c>
      <c r="E178" s="208" t="s">
        <v>570</v>
      </c>
      <c r="F178" s="214">
        <v>70</v>
      </c>
      <c r="G178" s="210" t="s">
        <v>467</v>
      </c>
      <c r="H178" s="203"/>
    </row>
    <row r="179" spans="1:15" ht="22.5">
      <c r="A179" s="446"/>
      <c r="B179" s="440"/>
      <c r="C179" s="207" t="s">
        <v>277</v>
      </c>
      <c r="D179" s="208" t="s">
        <v>17</v>
      </c>
      <c r="E179" s="208" t="s">
        <v>571</v>
      </c>
      <c r="F179" s="214">
        <v>47</v>
      </c>
      <c r="G179" s="210" t="s">
        <v>572</v>
      </c>
      <c r="H179" s="203"/>
    </row>
    <row r="180" spans="1:15" ht="22.5">
      <c r="A180" s="446"/>
      <c r="B180" s="440"/>
      <c r="C180" s="207" t="s">
        <v>278</v>
      </c>
      <c r="D180" s="208" t="s">
        <v>22</v>
      </c>
      <c r="E180" s="208" t="s">
        <v>573</v>
      </c>
      <c r="F180" s="214">
        <v>155</v>
      </c>
      <c r="G180" s="210" t="s">
        <v>574</v>
      </c>
      <c r="H180" s="203"/>
    </row>
    <row r="181" spans="1:15" ht="22.5">
      <c r="A181" s="446"/>
      <c r="B181" s="440"/>
      <c r="C181" s="207" t="s">
        <v>279</v>
      </c>
      <c r="D181" s="208" t="s">
        <v>83</v>
      </c>
      <c r="E181" s="208" t="s">
        <v>575</v>
      </c>
      <c r="F181" s="214">
        <v>51</v>
      </c>
      <c r="G181" s="210" t="s">
        <v>576</v>
      </c>
      <c r="H181" s="203"/>
    </row>
    <row r="182" spans="1:15" ht="22.5">
      <c r="A182" s="446"/>
      <c r="B182" s="440"/>
      <c r="C182" s="207" t="s">
        <v>280</v>
      </c>
      <c r="D182" s="208" t="s">
        <v>14</v>
      </c>
      <c r="E182" s="208" t="s">
        <v>577</v>
      </c>
      <c r="F182" s="214">
        <v>35</v>
      </c>
      <c r="G182" s="210" t="s">
        <v>357</v>
      </c>
      <c r="H182" s="203"/>
    </row>
    <row r="183" spans="1:15" ht="33.75">
      <c r="A183" s="446"/>
      <c r="B183" s="440"/>
      <c r="C183" s="207" t="s">
        <v>578</v>
      </c>
      <c r="D183" s="208" t="s">
        <v>97</v>
      </c>
      <c r="E183" s="208" t="s">
        <v>579</v>
      </c>
      <c r="F183" s="214">
        <v>49</v>
      </c>
      <c r="G183" s="210" t="s">
        <v>580</v>
      </c>
      <c r="H183" s="203"/>
    </row>
    <row r="184" spans="1:15" ht="33.75">
      <c r="A184" s="446"/>
      <c r="B184" s="440"/>
      <c r="C184" s="207" t="s">
        <v>281</v>
      </c>
      <c r="D184" s="208" t="s">
        <v>95</v>
      </c>
      <c r="E184" s="208" t="s">
        <v>581</v>
      </c>
      <c r="F184" s="214">
        <v>71</v>
      </c>
      <c r="G184" s="210" t="s">
        <v>582</v>
      </c>
      <c r="H184" s="203"/>
    </row>
    <row r="185" spans="1:15" ht="33.75">
      <c r="A185" s="446"/>
      <c r="B185" s="440"/>
      <c r="C185" s="207" t="s">
        <v>282</v>
      </c>
      <c r="D185" s="208" t="s">
        <v>96</v>
      </c>
      <c r="E185" s="208" t="s">
        <v>583</v>
      </c>
      <c r="F185" s="214">
        <v>542</v>
      </c>
      <c r="G185" s="210" t="s">
        <v>584</v>
      </c>
      <c r="H185" s="203"/>
    </row>
    <row r="186" spans="1:15" s="195" customFormat="1" ht="33.75">
      <c r="A186" s="446"/>
      <c r="B186" s="440"/>
      <c r="C186" s="207" t="s">
        <v>585</v>
      </c>
      <c r="D186" s="208" t="s">
        <v>22</v>
      </c>
      <c r="E186" s="208" t="s">
        <v>586</v>
      </c>
      <c r="F186" s="214">
        <v>81</v>
      </c>
      <c r="G186" s="210" t="s">
        <v>587</v>
      </c>
      <c r="H186" s="194"/>
      <c r="I186" s="204"/>
      <c r="J186" s="196"/>
      <c r="K186" s="205"/>
      <c r="L186" s="205"/>
      <c r="M186" s="205"/>
      <c r="N186" s="196"/>
      <c r="O186" s="196"/>
    </row>
    <row r="187" spans="1:15" ht="33.75">
      <c r="A187" s="447"/>
      <c r="B187" s="441"/>
      <c r="C187" s="207" t="s">
        <v>588</v>
      </c>
      <c r="D187" s="208" t="s">
        <v>22</v>
      </c>
      <c r="E187" s="208" t="s">
        <v>589</v>
      </c>
      <c r="F187" s="214">
        <v>27</v>
      </c>
      <c r="G187" s="210" t="s">
        <v>590</v>
      </c>
      <c r="H187" s="203"/>
    </row>
    <row r="188" spans="1:15" ht="0.75" customHeight="1">
      <c r="A188" s="229"/>
      <c r="B188" s="228"/>
      <c r="C188" s="217"/>
      <c r="D188" s="218"/>
      <c r="E188" s="218"/>
      <c r="F188" s="219"/>
      <c r="G188" s="220"/>
      <c r="H188" s="203"/>
    </row>
    <row r="189" spans="1:15" s="193" customFormat="1" ht="28.5" customHeight="1">
      <c r="A189" s="432" t="s">
        <v>154</v>
      </c>
      <c r="B189" s="432"/>
      <c r="C189" s="432"/>
      <c r="D189" s="432"/>
      <c r="E189" s="432"/>
      <c r="F189" s="432"/>
      <c r="G189" s="432"/>
      <c r="H189" s="192"/>
    </row>
    <row r="190" spans="1:15" ht="35.25" customHeight="1">
      <c r="A190" s="431" t="s">
        <v>755</v>
      </c>
      <c r="B190" s="431"/>
      <c r="C190" s="431"/>
      <c r="D190" s="431"/>
      <c r="E190" s="431"/>
      <c r="F190" s="431"/>
      <c r="G190" s="431"/>
      <c r="H190" s="203"/>
    </row>
    <row r="191" spans="1:15" s="205" customFormat="1" ht="40.5" customHeight="1">
      <c r="A191" s="197" t="s">
        <v>111</v>
      </c>
      <c r="B191" s="198" t="s">
        <v>112</v>
      </c>
      <c r="C191" s="199" t="s">
        <v>113</v>
      </c>
      <c r="D191" s="200" t="s">
        <v>114</v>
      </c>
      <c r="E191" s="200" t="s">
        <v>115</v>
      </c>
      <c r="F191" s="201" t="s">
        <v>116</v>
      </c>
      <c r="G191" s="202" t="s">
        <v>117</v>
      </c>
      <c r="H191" s="203"/>
      <c r="I191" s="204"/>
    </row>
    <row r="192" spans="1:15" s="205" customFormat="1" ht="22.5">
      <c r="A192" s="433" t="s">
        <v>105</v>
      </c>
      <c r="B192" s="439">
        <v>28843</v>
      </c>
      <c r="C192" s="207" t="s">
        <v>283</v>
      </c>
      <c r="D192" s="208" t="s">
        <v>26</v>
      </c>
      <c r="E192" s="208" t="s">
        <v>591</v>
      </c>
      <c r="F192" s="209">
        <v>7121</v>
      </c>
      <c r="G192" s="210" t="s">
        <v>592</v>
      </c>
      <c r="H192" s="203"/>
      <c r="I192" s="204"/>
    </row>
    <row r="193" spans="1:9" s="205" customFormat="1" ht="22.5">
      <c r="A193" s="434"/>
      <c r="B193" s="440"/>
      <c r="C193" s="207" t="s">
        <v>106</v>
      </c>
      <c r="D193" s="208" t="s">
        <v>12</v>
      </c>
      <c r="E193" s="208" t="s">
        <v>593</v>
      </c>
      <c r="F193" s="209">
        <v>2081</v>
      </c>
      <c r="G193" s="210" t="s">
        <v>594</v>
      </c>
      <c r="H193" s="203"/>
      <c r="I193" s="204"/>
    </row>
    <row r="194" spans="1:9" s="205" customFormat="1" ht="22.5">
      <c r="A194" s="434"/>
      <c r="B194" s="440"/>
      <c r="C194" s="207" t="s">
        <v>284</v>
      </c>
      <c r="D194" s="208" t="s">
        <v>13</v>
      </c>
      <c r="E194" s="208" t="s">
        <v>595</v>
      </c>
      <c r="F194" s="209">
        <v>11767</v>
      </c>
      <c r="G194" s="210" t="s">
        <v>596</v>
      </c>
      <c r="H194" s="203"/>
      <c r="I194" s="195"/>
    </row>
    <row r="195" spans="1:9" s="205" customFormat="1" ht="22.5">
      <c r="A195" s="434"/>
      <c r="B195" s="440"/>
      <c r="C195" s="207" t="s">
        <v>285</v>
      </c>
      <c r="D195" s="208" t="s">
        <v>15</v>
      </c>
      <c r="E195" s="208" t="s">
        <v>597</v>
      </c>
      <c r="F195" s="214">
        <v>41</v>
      </c>
      <c r="G195" s="210" t="s">
        <v>598</v>
      </c>
      <c r="H195" s="203"/>
      <c r="I195" s="204"/>
    </row>
    <row r="196" spans="1:9" s="205" customFormat="1" ht="22.5">
      <c r="A196" s="434"/>
      <c r="B196" s="440"/>
      <c r="C196" s="207" t="s">
        <v>286</v>
      </c>
      <c r="D196" s="208" t="s">
        <v>14</v>
      </c>
      <c r="E196" s="208" t="s">
        <v>599</v>
      </c>
      <c r="F196" s="214">
        <v>24</v>
      </c>
      <c r="G196" s="210" t="s">
        <v>600</v>
      </c>
      <c r="H196" s="203"/>
      <c r="I196" s="204"/>
    </row>
    <row r="197" spans="1:9" s="205" customFormat="1" ht="22.5">
      <c r="A197" s="434"/>
      <c r="B197" s="440"/>
      <c r="C197" s="207" t="s">
        <v>601</v>
      </c>
      <c r="D197" s="208" t="s">
        <v>17</v>
      </c>
      <c r="E197" s="208" t="s">
        <v>602</v>
      </c>
      <c r="F197" s="214">
        <v>164</v>
      </c>
      <c r="G197" s="210" t="s">
        <v>603</v>
      </c>
      <c r="H197" s="203"/>
      <c r="I197" s="204"/>
    </row>
    <row r="198" spans="1:9" s="205" customFormat="1" ht="22.5">
      <c r="A198" s="434"/>
      <c r="B198" s="440"/>
      <c r="C198" s="207" t="s">
        <v>604</v>
      </c>
      <c r="D198" s="208" t="s">
        <v>22</v>
      </c>
      <c r="E198" s="208" t="s">
        <v>605</v>
      </c>
      <c r="F198" s="214">
        <v>29</v>
      </c>
      <c r="G198" s="210" t="s">
        <v>606</v>
      </c>
      <c r="H198" s="203"/>
      <c r="I198" s="204"/>
    </row>
    <row r="199" spans="1:9" s="205" customFormat="1" ht="33.75">
      <c r="A199" s="434"/>
      <c r="B199" s="440"/>
      <c r="C199" s="207" t="s">
        <v>607</v>
      </c>
      <c r="D199" s="208" t="s">
        <v>95</v>
      </c>
      <c r="E199" s="208" t="s">
        <v>608</v>
      </c>
      <c r="F199" s="214">
        <v>57</v>
      </c>
      <c r="G199" s="210" t="s">
        <v>609</v>
      </c>
      <c r="H199" s="203"/>
      <c r="I199" s="204"/>
    </row>
    <row r="200" spans="1:9" s="205" customFormat="1" ht="22.5">
      <c r="A200" s="435"/>
      <c r="B200" s="441"/>
      <c r="C200" s="207" t="s">
        <v>287</v>
      </c>
      <c r="D200" s="208" t="s">
        <v>96</v>
      </c>
      <c r="E200" s="208" t="s">
        <v>610</v>
      </c>
      <c r="F200" s="214">
        <v>53</v>
      </c>
      <c r="G200" s="210" t="s">
        <v>611</v>
      </c>
      <c r="H200" s="203"/>
      <c r="I200" s="204"/>
    </row>
    <row r="201" spans="1:9" s="205" customFormat="1" ht="22.5" customHeight="1">
      <c r="A201" s="445" t="s">
        <v>107</v>
      </c>
      <c r="B201" s="439">
        <v>78600</v>
      </c>
      <c r="C201" s="207" t="s">
        <v>612</v>
      </c>
      <c r="D201" s="208" t="s">
        <v>12</v>
      </c>
      <c r="E201" s="208" t="s">
        <v>613</v>
      </c>
      <c r="F201" s="209">
        <v>2430</v>
      </c>
      <c r="G201" s="210" t="s">
        <v>614</v>
      </c>
      <c r="H201" s="203"/>
      <c r="I201" s="204"/>
    </row>
    <row r="202" spans="1:9" s="205" customFormat="1" ht="22.5">
      <c r="A202" s="446"/>
      <c r="B202" s="440"/>
      <c r="C202" s="207" t="s">
        <v>288</v>
      </c>
      <c r="D202" s="208" t="s">
        <v>26</v>
      </c>
      <c r="E202" s="208" t="s">
        <v>615</v>
      </c>
      <c r="F202" s="209">
        <v>14749</v>
      </c>
      <c r="G202" s="210" t="s">
        <v>616</v>
      </c>
      <c r="H202" s="203"/>
      <c r="I202" s="204"/>
    </row>
    <row r="203" spans="1:9" s="205" customFormat="1" ht="22.5">
      <c r="A203" s="446"/>
      <c r="B203" s="440"/>
      <c r="C203" s="207" t="s">
        <v>289</v>
      </c>
      <c r="D203" s="208" t="s">
        <v>13</v>
      </c>
      <c r="E203" s="208" t="s">
        <v>617</v>
      </c>
      <c r="F203" s="209">
        <v>45945</v>
      </c>
      <c r="G203" s="210" t="s">
        <v>618</v>
      </c>
      <c r="H203" s="203"/>
      <c r="I203" s="204"/>
    </row>
    <row r="204" spans="1:9" s="205" customFormat="1" ht="22.5">
      <c r="A204" s="446"/>
      <c r="B204" s="440"/>
      <c r="C204" s="207" t="s">
        <v>290</v>
      </c>
      <c r="D204" s="208" t="s">
        <v>15</v>
      </c>
      <c r="E204" s="208" t="s">
        <v>619</v>
      </c>
      <c r="F204" s="214">
        <v>77</v>
      </c>
      <c r="G204" s="210" t="s">
        <v>345</v>
      </c>
      <c r="H204" s="203"/>
      <c r="I204" s="204"/>
    </row>
    <row r="205" spans="1:9" s="205" customFormat="1" ht="22.5">
      <c r="A205" s="446"/>
      <c r="B205" s="440"/>
      <c r="C205" s="207" t="s">
        <v>291</v>
      </c>
      <c r="D205" s="208" t="s">
        <v>14</v>
      </c>
      <c r="E205" s="208" t="s">
        <v>620</v>
      </c>
      <c r="F205" s="214">
        <v>36</v>
      </c>
      <c r="G205" s="210" t="s">
        <v>621</v>
      </c>
      <c r="H205" s="203"/>
      <c r="I205" s="204"/>
    </row>
    <row r="206" spans="1:9" ht="33.75">
      <c r="A206" s="446"/>
      <c r="B206" s="440"/>
      <c r="C206" s="207" t="s">
        <v>622</v>
      </c>
      <c r="D206" s="208" t="s">
        <v>17</v>
      </c>
      <c r="E206" s="208" t="s">
        <v>623</v>
      </c>
      <c r="F206" s="214">
        <v>817</v>
      </c>
      <c r="G206" s="210" t="s">
        <v>624</v>
      </c>
      <c r="H206" s="203"/>
    </row>
    <row r="207" spans="1:9" ht="22.5">
      <c r="A207" s="446"/>
      <c r="B207" s="440"/>
      <c r="C207" s="207" t="s">
        <v>292</v>
      </c>
      <c r="D207" s="208" t="s">
        <v>85</v>
      </c>
      <c r="E207" s="208" t="s">
        <v>625</v>
      </c>
      <c r="F207" s="214">
        <v>22</v>
      </c>
      <c r="G207" s="210" t="s">
        <v>626</v>
      </c>
      <c r="H207" s="203"/>
    </row>
    <row r="208" spans="1:9" ht="22.5">
      <c r="A208" s="446"/>
      <c r="B208" s="440"/>
      <c r="C208" s="207" t="s">
        <v>293</v>
      </c>
      <c r="D208" s="208" t="s">
        <v>22</v>
      </c>
      <c r="E208" s="208" t="s">
        <v>627</v>
      </c>
      <c r="F208" s="214">
        <v>91</v>
      </c>
      <c r="G208" s="210" t="s">
        <v>482</v>
      </c>
      <c r="H208" s="203"/>
    </row>
    <row r="209" spans="1:15" ht="22.5">
      <c r="A209" s="446"/>
      <c r="B209" s="440"/>
      <c r="C209" s="207" t="s">
        <v>294</v>
      </c>
      <c r="D209" s="208" t="s">
        <v>97</v>
      </c>
      <c r="E209" s="208" t="s">
        <v>628</v>
      </c>
      <c r="F209" s="214">
        <v>55</v>
      </c>
      <c r="G209" s="210" t="s">
        <v>629</v>
      </c>
      <c r="H209" s="203"/>
    </row>
    <row r="210" spans="1:15" ht="33.75">
      <c r="A210" s="446"/>
      <c r="B210" s="440"/>
      <c r="C210" s="207" t="s">
        <v>295</v>
      </c>
      <c r="D210" s="208" t="s">
        <v>22</v>
      </c>
      <c r="E210" s="208" t="s">
        <v>630</v>
      </c>
      <c r="F210" s="214">
        <v>115</v>
      </c>
      <c r="G210" s="210" t="s">
        <v>631</v>
      </c>
      <c r="H210" s="203"/>
    </row>
    <row r="211" spans="1:15" ht="33.75">
      <c r="A211" s="446"/>
      <c r="B211" s="440"/>
      <c r="C211" s="207" t="s">
        <v>632</v>
      </c>
      <c r="D211" s="208" t="s">
        <v>96</v>
      </c>
      <c r="E211" s="208" t="s">
        <v>633</v>
      </c>
      <c r="F211" s="214">
        <v>186</v>
      </c>
      <c r="G211" s="210" t="s">
        <v>634</v>
      </c>
      <c r="H211" s="203"/>
    </row>
    <row r="212" spans="1:15" ht="33.75">
      <c r="A212" s="446"/>
      <c r="B212" s="440"/>
      <c r="C212" s="207" t="s">
        <v>635</v>
      </c>
      <c r="D212" s="208" t="s">
        <v>22</v>
      </c>
      <c r="E212" s="208" t="s">
        <v>636</v>
      </c>
      <c r="F212" s="214">
        <v>98</v>
      </c>
      <c r="G212" s="210" t="s">
        <v>637</v>
      </c>
      <c r="H212" s="203"/>
    </row>
    <row r="213" spans="1:15" ht="22.5">
      <c r="A213" s="446"/>
      <c r="B213" s="440"/>
      <c r="C213" s="207" t="s">
        <v>296</v>
      </c>
      <c r="D213" s="208" t="s">
        <v>47</v>
      </c>
      <c r="E213" s="208" t="s">
        <v>638</v>
      </c>
      <c r="F213" s="214">
        <v>26</v>
      </c>
      <c r="G213" s="210" t="s">
        <v>346</v>
      </c>
      <c r="H213" s="203"/>
    </row>
    <row r="214" spans="1:15" ht="22.5">
      <c r="A214" s="446"/>
      <c r="B214" s="440"/>
      <c r="C214" s="207" t="s">
        <v>297</v>
      </c>
      <c r="D214" s="208" t="s">
        <v>22</v>
      </c>
      <c r="E214" s="208" t="s">
        <v>639</v>
      </c>
      <c r="F214" s="214">
        <v>26</v>
      </c>
      <c r="G214" s="210" t="s">
        <v>346</v>
      </c>
      <c r="H214" s="203"/>
    </row>
    <row r="215" spans="1:15" ht="22.5">
      <c r="A215" s="446"/>
      <c r="B215" s="440"/>
      <c r="C215" s="207" t="s">
        <v>640</v>
      </c>
      <c r="D215" s="208" t="s">
        <v>22</v>
      </c>
      <c r="E215" s="208" t="s">
        <v>641</v>
      </c>
      <c r="F215" s="214">
        <v>1</v>
      </c>
      <c r="G215" s="210" t="s">
        <v>404</v>
      </c>
      <c r="H215" s="203"/>
    </row>
    <row r="216" spans="1:15" ht="33.75">
      <c r="A216" s="447"/>
      <c r="B216" s="441"/>
      <c r="C216" s="207" t="s">
        <v>642</v>
      </c>
      <c r="D216" s="208" t="s">
        <v>22</v>
      </c>
      <c r="E216" s="208" t="s">
        <v>643</v>
      </c>
      <c r="F216" s="214">
        <v>22</v>
      </c>
      <c r="G216" s="210" t="s">
        <v>626</v>
      </c>
      <c r="H216" s="203"/>
    </row>
    <row r="217" spans="1:15" ht="33.75" customHeight="1">
      <c r="A217" s="433" t="s">
        <v>108</v>
      </c>
      <c r="B217" s="439">
        <v>37014</v>
      </c>
      <c r="C217" s="207" t="s">
        <v>298</v>
      </c>
      <c r="D217" s="208" t="s">
        <v>26</v>
      </c>
      <c r="E217" s="208" t="s">
        <v>644</v>
      </c>
      <c r="F217" s="209">
        <v>6044</v>
      </c>
      <c r="G217" s="210" t="s">
        <v>645</v>
      </c>
      <c r="H217" s="203"/>
    </row>
    <row r="218" spans="1:15" ht="22.5">
      <c r="A218" s="434"/>
      <c r="B218" s="440"/>
      <c r="C218" s="207" t="s">
        <v>299</v>
      </c>
      <c r="D218" s="208" t="s">
        <v>12</v>
      </c>
      <c r="E218" s="208" t="s">
        <v>646</v>
      </c>
      <c r="F218" s="209">
        <v>1590</v>
      </c>
      <c r="G218" s="210" t="s">
        <v>647</v>
      </c>
      <c r="H218" s="203"/>
    </row>
    <row r="219" spans="1:15" s="195" customFormat="1" ht="22.5">
      <c r="A219" s="434"/>
      <c r="B219" s="440"/>
      <c r="C219" s="207" t="s">
        <v>300</v>
      </c>
      <c r="D219" s="208" t="s">
        <v>13</v>
      </c>
      <c r="E219" s="208" t="s">
        <v>648</v>
      </c>
      <c r="F219" s="209">
        <v>17563</v>
      </c>
      <c r="G219" s="210" t="s">
        <v>649</v>
      </c>
      <c r="H219" s="194"/>
      <c r="I219" s="204"/>
      <c r="J219" s="196"/>
      <c r="K219" s="205"/>
      <c r="L219" s="205"/>
      <c r="M219" s="205"/>
      <c r="N219" s="196"/>
      <c r="O219" s="196"/>
    </row>
    <row r="220" spans="1:15" ht="33.75">
      <c r="A220" s="434"/>
      <c r="B220" s="440"/>
      <c r="C220" s="207" t="s">
        <v>650</v>
      </c>
      <c r="D220" s="208" t="s">
        <v>15</v>
      </c>
      <c r="E220" s="208" t="s">
        <v>651</v>
      </c>
      <c r="F220" s="214">
        <v>228</v>
      </c>
      <c r="G220" s="210" t="s">
        <v>652</v>
      </c>
      <c r="H220" s="203"/>
    </row>
    <row r="221" spans="1:15" ht="22.5">
      <c r="A221" s="434"/>
      <c r="B221" s="440"/>
      <c r="C221" s="207" t="s">
        <v>653</v>
      </c>
      <c r="D221" s="208" t="s">
        <v>14</v>
      </c>
      <c r="E221" s="208" t="s">
        <v>654</v>
      </c>
      <c r="F221" s="214">
        <v>17</v>
      </c>
      <c r="G221" s="210" t="s">
        <v>621</v>
      </c>
      <c r="H221" s="203"/>
      <c r="K221" s="196"/>
      <c r="L221" s="196"/>
      <c r="M221" s="196"/>
    </row>
    <row r="222" spans="1:15" ht="33.75">
      <c r="A222" s="434"/>
      <c r="B222" s="440"/>
      <c r="C222" s="207" t="s">
        <v>655</v>
      </c>
      <c r="D222" s="208" t="s">
        <v>17</v>
      </c>
      <c r="E222" s="208" t="s">
        <v>656</v>
      </c>
      <c r="F222" s="214">
        <v>97</v>
      </c>
      <c r="G222" s="210" t="s">
        <v>657</v>
      </c>
      <c r="H222" s="203"/>
    </row>
    <row r="223" spans="1:15" s="205" customFormat="1" ht="22.5">
      <c r="A223" s="434"/>
      <c r="B223" s="440"/>
      <c r="C223" s="207" t="s">
        <v>301</v>
      </c>
      <c r="D223" s="208" t="s">
        <v>83</v>
      </c>
      <c r="E223" s="208" t="s">
        <v>658</v>
      </c>
      <c r="F223" s="214">
        <v>14</v>
      </c>
      <c r="G223" s="210" t="s">
        <v>372</v>
      </c>
      <c r="H223" s="203"/>
      <c r="I223" s="204"/>
    </row>
    <row r="224" spans="1:15" s="205" customFormat="1" ht="22.5">
      <c r="A224" s="434"/>
      <c r="B224" s="440"/>
      <c r="C224" s="207" t="s">
        <v>302</v>
      </c>
      <c r="D224" s="208" t="s">
        <v>85</v>
      </c>
      <c r="E224" s="208" t="s">
        <v>659</v>
      </c>
      <c r="F224" s="214">
        <v>56</v>
      </c>
      <c r="G224" s="210" t="s">
        <v>582</v>
      </c>
      <c r="H224" s="203"/>
      <c r="I224" s="204"/>
    </row>
    <row r="225" spans="1:10" s="205" customFormat="1" ht="33.75">
      <c r="A225" s="434"/>
      <c r="B225" s="440"/>
      <c r="C225" s="207" t="s">
        <v>303</v>
      </c>
      <c r="D225" s="208" t="s">
        <v>95</v>
      </c>
      <c r="E225" s="208" t="s">
        <v>660</v>
      </c>
      <c r="F225" s="214">
        <v>96</v>
      </c>
      <c r="G225" s="210" t="s">
        <v>661</v>
      </c>
      <c r="H225" s="203"/>
      <c r="I225" s="204"/>
    </row>
    <row r="226" spans="1:10" s="205" customFormat="1" ht="33.75">
      <c r="A226" s="434"/>
      <c r="B226" s="440"/>
      <c r="C226" s="207" t="s">
        <v>662</v>
      </c>
      <c r="D226" s="208" t="s">
        <v>96</v>
      </c>
      <c r="E226" s="208" t="s">
        <v>663</v>
      </c>
      <c r="F226" s="214">
        <v>122</v>
      </c>
      <c r="G226" s="210" t="s">
        <v>574</v>
      </c>
      <c r="H226" s="203"/>
      <c r="I226" s="204"/>
    </row>
    <row r="227" spans="1:10" s="205" customFormat="1" ht="33.75">
      <c r="A227" s="434"/>
      <c r="B227" s="440"/>
      <c r="C227" s="207" t="s">
        <v>304</v>
      </c>
      <c r="D227" s="208" t="s">
        <v>22</v>
      </c>
      <c r="E227" s="208" t="s">
        <v>131</v>
      </c>
      <c r="F227" s="214">
        <v>41</v>
      </c>
      <c r="G227" s="210" t="s">
        <v>664</v>
      </c>
      <c r="H227" s="203"/>
      <c r="I227" s="204"/>
    </row>
    <row r="228" spans="1:10" s="205" customFormat="1" ht="44.25">
      <c r="A228" s="435"/>
      <c r="B228" s="441"/>
      <c r="C228" s="207" t="s">
        <v>665</v>
      </c>
      <c r="D228" s="208" t="s">
        <v>22</v>
      </c>
      <c r="E228" s="208" t="s">
        <v>666</v>
      </c>
      <c r="F228" s="214">
        <v>29</v>
      </c>
      <c r="G228" s="210" t="s">
        <v>667</v>
      </c>
      <c r="H228" s="203"/>
      <c r="I228" s="204"/>
    </row>
    <row r="229" spans="1:10" s="205" customFormat="1">
      <c r="A229" s="215"/>
      <c r="B229" s="228"/>
      <c r="C229" s="217"/>
      <c r="D229" s="218"/>
      <c r="E229" s="218"/>
      <c r="F229" s="219"/>
      <c r="G229" s="220"/>
      <c r="H229" s="203"/>
      <c r="I229" s="204"/>
    </row>
    <row r="230" spans="1:10" s="193" customFormat="1" ht="39.75" customHeight="1">
      <c r="A230" s="432" t="s">
        <v>154</v>
      </c>
      <c r="B230" s="432"/>
      <c r="C230" s="432"/>
      <c r="D230" s="432"/>
      <c r="E230" s="432"/>
      <c r="F230" s="432"/>
      <c r="G230" s="432"/>
      <c r="H230" s="192"/>
    </row>
    <row r="231" spans="1:10" s="205" customFormat="1" ht="60" customHeight="1">
      <c r="A231" s="431" t="s">
        <v>755</v>
      </c>
      <c r="B231" s="431"/>
      <c r="C231" s="431"/>
      <c r="D231" s="431"/>
      <c r="E231" s="431"/>
      <c r="F231" s="431"/>
      <c r="G231" s="431"/>
      <c r="H231" s="203"/>
      <c r="I231" s="204"/>
      <c r="J231" s="230"/>
    </row>
    <row r="232" spans="1:10" s="205" customFormat="1" ht="75" customHeight="1">
      <c r="A232" s="197" t="s">
        <v>111</v>
      </c>
      <c r="B232" s="198" t="s">
        <v>112</v>
      </c>
      <c r="C232" s="199" t="s">
        <v>113</v>
      </c>
      <c r="D232" s="200" t="s">
        <v>114</v>
      </c>
      <c r="E232" s="200" t="s">
        <v>115</v>
      </c>
      <c r="F232" s="201" t="s">
        <v>116</v>
      </c>
      <c r="G232" s="202" t="s">
        <v>117</v>
      </c>
      <c r="H232" s="203"/>
      <c r="I232" s="204"/>
    </row>
    <row r="233" spans="1:10" s="205" customFormat="1" ht="35.1" customHeight="1">
      <c r="A233" s="433" t="s">
        <v>109</v>
      </c>
      <c r="B233" s="439">
        <v>139378</v>
      </c>
      <c r="C233" s="207" t="s">
        <v>668</v>
      </c>
      <c r="D233" s="208" t="s">
        <v>26</v>
      </c>
      <c r="E233" s="208" t="s">
        <v>669</v>
      </c>
      <c r="F233" s="190">
        <v>16531</v>
      </c>
      <c r="G233" s="210" t="s">
        <v>670</v>
      </c>
      <c r="H233" s="203"/>
      <c r="I233" s="204"/>
    </row>
    <row r="234" spans="1:10" s="205" customFormat="1" ht="35.1" customHeight="1">
      <c r="A234" s="434"/>
      <c r="B234" s="440"/>
      <c r="C234" s="207" t="s">
        <v>305</v>
      </c>
      <c r="D234" s="208" t="s">
        <v>13</v>
      </c>
      <c r="E234" s="208" t="s">
        <v>671</v>
      </c>
      <c r="F234" s="190">
        <v>89272</v>
      </c>
      <c r="G234" s="210" t="s">
        <v>672</v>
      </c>
      <c r="H234" s="203"/>
      <c r="I234" s="204"/>
    </row>
    <row r="235" spans="1:10" s="205" customFormat="1" ht="35.1" customHeight="1">
      <c r="A235" s="434"/>
      <c r="B235" s="440"/>
      <c r="C235" s="207" t="s">
        <v>306</v>
      </c>
      <c r="D235" s="208" t="s">
        <v>12</v>
      </c>
      <c r="E235" s="208" t="s">
        <v>673</v>
      </c>
      <c r="F235" s="191">
        <v>21</v>
      </c>
      <c r="G235" s="210" t="s">
        <v>355</v>
      </c>
      <c r="H235" s="203"/>
      <c r="I235" s="204"/>
    </row>
    <row r="236" spans="1:10" s="205" customFormat="1" ht="35.1" customHeight="1">
      <c r="A236" s="434"/>
      <c r="B236" s="440"/>
      <c r="C236" s="207" t="s">
        <v>307</v>
      </c>
      <c r="D236" s="208" t="s">
        <v>22</v>
      </c>
      <c r="E236" s="208" t="s">
        <v>674</v>
      </c>
      <c r="F236" s="190">
        <v>3171</v>
      </c>
      <c r="G236" s="210" t="s">
        <v>478</v>
      </c>
      <c r="H236" s="203"/>
      <c r="I236" s="195"/>
    </row>
    <row r="237" spans="1:10" s="205" customFormat="1" ht="35.1" customHeight="1">
      <c r="A237" s="434"/>
      <c r="B237" s="440"/>
      <c r="C237" s="207" t="s">
        <v>308</v>
      </c>
      <c r="D237" s="208" t="s">
        <v>22</v>
      </c>
      <c r="E237" s="208" t="s">
        <v>675</v>
      </c>
      <c r="F237" s="190">
        <v>6845</v>
      </c>
      <c r="G237" s="210" t="s">
        <v>676</v>
      </c>
      <c r="H237" s="203"/>
      <c r="I237" s="204"/>
    </row>
    <row r="238" spans="1:10" s="205" customFormat="1" ht="35.1" customHeight="1">
      <c r="A238" s="434"/>
      <c r="B238" s="440"/>
      <c r="C238" s="207" t="s">
        <v>309</v>
      </c>
      <c r="D238" s="208" t="s">
        <v>85</v>
      </c>
      <c r="E238" s="208" t="s">
        <v>677</v>
      </c>
      <c r="F238" s="190">
        <v>4577</v>
      </c>
      <c r="G238" s="210" t="s">
        <v>678</v>
      </c>
      <c r="H238" s="203"/>
      <c r="I238" s="204"/>
    </row>
    <row r="239" spans="1:10" ht="35.1" customHeight="1">
      <c r="A239" s="434"/>
      <c r="B239" s="440"/>
      <c r="C239" s="207" t="s">
        <v>310</v>
      </c>
      <c r="D239" s="208" t="s">
        <v>22</v>
      </c>
      <c r="E239" s="208" t="s">
        <v>679</v>
      </c>
      <c r="F239" s="191">
        <v>59</v>
      </c>
      <c r="G239" s="210" t="s">
        <v>358</v>
      </c>
      <c r="H239" s="203"/>
    </row>
    <row r="240" spans="1:10" ht="35.1" customHeight="1">
      <c r="A240" s="434"/>
      <c r="B240" s="440"/>
      <c r="C240" s="207" t="s">
        <v>311</v>
      </c>
      <c r="D240" s="208" t="s">
        <v>83</v>
      </c>
      <c r="E240" s="208" t="s">
        <v>680</v>
      </c>
      <c r="F240" s="191">
        <v>35</v>
      </c>
      <c r="G240" s="210" t="s">
        <v>364</v>
      </c>
      <c r="H240" s="203"/>
    </row>
    <row r="241" spans="1:15" s="233" customFormat="1" ht="35.1" customHeight="1">
      <c r="A241" s="434"/>
      <c r="B241" s="440"/>
      <c r="C241" s="207" t="s">
        <v>312</v>
      </c>
      <c r="D241" s="208" t="s">
        <v>14</v>
      </c>
      <c r="E241" s="208" t="s">
        <v>681</v>
      </c>
      <c r="F241" s="191">
        <v>46</v>
      </c>
      <c r="G241" s="210" t="s">
        <v>346</v>
      </c>
      <c r="H241" s="231"/>
      <c r="I241" s="204"/>
      <c r="J241" s="232"/>
      <c r="K241" s="205"/>
      <c r="L241" s="205"/>
      <c r="M241" s="205"/>
      <c r="N241" s="232"/>
      <c r="O241" s="232"/>
    </row>
    <row r="242" spans="1:15" ht="35.1" customHeight="1">
      <c r="A242" s="434"/>
      <c r="B242" s="440"/>
      <c r="C242" s="207" t="s">
        <v>313</v>
      </c>
      <c r="D242" s="208" t="s">
        <v>22</v>
      </c>
      <c r="E242" s="208" t="s">
        <v>682</v>
      </c>
      <c r="F242" s="191">
        <v>60</v>
      </c>
      <c r="G242" s="210" t="s">
        <v>414</v>
      </c>
    </row>
    <row r="243" spans="1:15" ht="35.1" customHeight="1">
      <c r="A243" s="434"/>
      <c r="B243" s="440"/>
      <c r="C243" s="207" t="s">
        <v>314</v>
      </c>
      <c r="D243" s="208" t="s">
        <v>22</v>
      </c>
      <c r="E243" s="208" t="s">
        <v>683</v>
      </c>
      <c r="F243" s="191">
        <v>155</v>
      </c>
      <c r="G243" s="210" t="s">
        <v>664</v>
      </c>
      <c r="K243" s="232"/>
      <c r="L243" s="232"/>
      <c r="M243" s="232"/>
    </row>
    <row r="244" spans="1:15" ht="35.1" customHeight="1">
      <c r="A244" s="434"/>
      <c r="B244" s="440"/>
      <c r="C244" s="207" t="s">
        <v>315</v>
      </c>
      <c r="D244" s="208" t="s">
        <v>22</v>
      </c>
      <c r="E244" s="208" t="s">
        <v>684</v>
      </c>
      <c r="F244" s="191">
        <v>491</v>
      </c>
      <c r="G244" s="210" t="s">
        <v>685</v>
      </c>
    </row>
    <row r="245" spans="1:15" ht="35.1" customHeight="1">
      <c r="A245" s="434"/>
      <c r="B245" s="440"/>
      <c r="C245" s="207" t="s">
        <v>316</v>
      </c>
      <c r="D245" s="208" t="s">
        <v>22</v>
      </c>
      <c r="E245" s="208" t="s">
        <v>686</v>
      </c>
      <c r="F245" s="191">
        <v>8</v>
      </c>
      <c r="G245" s="210" t="s">
        <v>409</v>
      </c>
    </row>
    <row r="246" spans="1:15" ht="35.1" customHeight="1">
      <c r="A246" s="434"/>
      <c r="B246" s="440"/>
      <c r="C246" s="207" t="s">
        <v>687</v>
      </c>
      <c r="D246" s="208" t="s">
        <v>96</v>
      </c>
      <c r="E246" s="208" t="s">
        <v>688</v>
      </c>
      <c r="F246" s="190">
        <v>4209</v>
      </c>
      <c r="G246" s="210" t="s">
        <v>689</v>
      </c>
    </row>
    <row r="247" spans="1:15" ht="35.1" customHeight="1">
      <c r="A247" s="434"/>
      <c r="B247" s="440"/>
      <c r="C247" s="207" t="s">
        <v>317</v>
      </c>
      <c r="D247" s="208" t="s">
        <v>22</v>
      </c>
      <c r="E247" s="208" t="s">
        <v>690</v>
      </c>
      <c r="F247" s="190">
        <v>1555</v>
      </c>
      <c r="G247" s="210" t="s">
        <v>691</v>
      </c>
    </row>
    <row r="248" spans="1:15" ht="35.1" customHeight="1">
      <c r="A248" s="434"/>
      <c r="B248" s="440"/>
      <c r="C248" s="207" t="s">
        <v>318</v>
      </c>
      <c r="D248" s="208" t="s">
        <v>22</v>
      </c>
      <c r="E248" s="208" t="s">
        <v>692</v>
      </c>
      <c r="F248" s="191">
        <v>71</v>
      </c>
      <c r="G248" s="210" t="s">
        <v>356</v>
      </c>
    </row>
    <row r="249" spans="1:15" ht="37.5" customHeight="1">
      <c r="A249" s="434"/>
      <c r="B249" s="440"/>
      <c r="C249" s="207" t="s">
        <v>319</v>
      </c>
      <c r="D249" s="208" t="s">
        <v>22</v>
      </c>
      <c r="E249" s="208" t="s">
        <v>693</v>
      </c>
      <c r="F249" s="191">
        <v>30</v>
      </c>
      <c r="G249" s="210" t="s">
        <v>406</v>
      </c>
    </row>
    <row r="250" spans="1:15" ht="37.5" customHeight="1">
      <c r="A250" s="434"/>
      <c r="B250" s="440"/>
      <c r="C250" s="207" t="s">
        <v>320</v>
      </c>
      <c r="D250" s="208" t="s">
        <v>22</v>
      </c>
      <c r="E250" s="208" t="s">
        <v>132</v>
      </c>
      <c r="F250" s="191">
        <v>36</v>
      </c>
      <c r="G250" s="210" t="s">
        <v>694</v>
      </c>
    </row>
    <row r="251" spans="1:15" ht="37.5" customHeight="1">
      <c r="A251" s="434"/>
      <c r="B251" s="440"/>
      <c r="C251" s="207" t="s">
        <v>321</v>
      </c>
      <c r="D251" s="208" t="s">
        <v>22</v>
      </c>
      <c r="E251" s="208" t="s">
        <v>133</v>
      </c>
      <c r="F251" s="191">
        <v>69</v>
      </c>
      <c r="G251" s="210" t="s">
        <v>417</v>
      </c>
    </row>
    <row r="252" spans="1:15" ht="35.1" customHeight="1">
      <c r="A252" s="434"/>
      <c r="B252" s="440"/>
      <c r="C252" s="207" t="s">
        <v>695</v>
      </c>
      <c r="D252" s="208" t="s">
        <v>22</v>
      </c>
      <c r="E252" s="208" t="s">
        <v>696</v>
      </c>
      <c r="F252" s="191">
        <v>34</v>
      </c>
      <c r="G252" s="210" t="s">
        <v>378</v>
      </c>
    </row>
    <row r="253" spans="1:15" ht="35.1" customHeight="1">
      <c r="A253" s="434"/>
      <c r="B253" s="440"/>
      <c r="C253" s="207" t="s">
        <v>697</v>
      </c>
      <c r="D253" s="208" t="s">
        <v>22</v>
      </c>
      <c r="E253" s="208" t="s">
        <v>698</v>
      </c>
      <c r="F253" s="190">
        <v>21</v>
      </c>
      <c r="G253" s="210" t="s">
        <v>355</v>
      </c>
    </row>
    <row r="254" spans="1:15" ht="40.5" customHeight="1">
      <c r="A254" s="435"/>
      <c r="B254" s="441"/>
      <c r="C254" s="207" t="s">
        <v>699</v>
      </c>
      <c r="D254" s="208" t="s">
        <v>22</v>
      </c>
      <c r="E254" s="208">
        <v>397</v>
      </c>
      <c r="F254" s="190">
        <v>12</v>
      </c>
      <c r="G254" s="210" t="s">
        <v>352</v>
      </c>
    </row>
    <row r="255" spans="1:15" ht="60.75" customHeight="1">
      <c r="A255" s="334" t="s">
        <v>134</v>
      </c>
      <c r="B255" s="335">
        <f>+B4+B49+B102+B146+B156+B165+B174+B192+B201+B217+B233</f>
        <v>2746681</v>
      </c>
      <c r="C255" s="336"/>
      <c r="D255" s="448" t="s">
        <v>116</v>
      </c>
      <c r="E255" s="449"/>
      <c r="F255" s="337">
        <f>SUM(F4:F254)</f>
        <v>1994845</v>
      </c>
      <c r="G255" s="338">
        <f>F255/B255*100</f>
        <v>72.62747293915821</v>
      </c>
    </row>
    <row r="256" spans="1:15">
      <c r="B256" s="235"/>
      <c r="C256" s="204"/>
      <c r="D256" s="236"/>
      <c r="E256" s="236"/>
      <c r="F256" s="237"/>
      <c r="G256" s="238"/>
    </row>
    <row r="257" spans="2:7">
      <c r="B257" s="235"/>
      <c r="C257" s="204"/>
      <c r="D257" s="236"/>
      <c r="E257" s="236"/>
      <c r="F257" s="237"/>
      <c r="G257" s="238"/>
    </row>
    <row r="258" spans="2:7">
      <c r="B258" s="235"/>
      <c r="C258" s="204"/>
      <c r="D258" s="236"/>
      <c r="E258" s="236"/>
      <c r="F258" s="237"/>
      <c r="G258" s="238"/>
    </row>
    <row r="259" spans="2:7">
      <c r="B259" s="235"/>
      <c r="C259" s="204"/>
      <c r="D259" s="236"/>
      <c r="E259" s="236"/>
      <c r="F259" s="237"/>
      <c r="G259" s="238"/>
    </row>
    <row r="260" spans="2:7">
      <c r="B260" s="235"/>
      <c r="C260" s="204"/>
      <c r="D260" s="236"/>
      <c r="E260" s="236"/>
      <c r="F260" s="237"/>
      <c r="G260" s="238"/>
    </row>
    <row r="261" spans="2:7">
      <c r="B261" s="235"/>
      <c r="C261" s="204"/>
      <c r="D261" s="236"/>
      <c r="E261" s="236"/>
      <c r="F261" s="237"/>
      <c r="G261" s="238"/>
    </row>
    <row r="262" spans="2:7">
      <c r="B262" s="235"/>
      <c r="C262" s="204"/>
      <c r="D262" s="236"/>
      <c r="E262" s="236"/>
      <c r="F262" s="237"/>
      <c r="G262" s="238"/>
    </row>
    <row r="263" spans="2:7">
      <c r="B263" s="235"/>
      <c r="C263" s="204"/>
      <c r="D263" s="236"/>
      <c r="E263" s="236"/>
      <c r="F263" s="237"/>
      <c r="G263" s="238"/>
    </row>
    <row r="264" spans="2:7">
      <c r="B264" s="235"/>
      <c r="C264" s="204"/>
      <c r="D264" s="236"/>
      <c r="E264" s="236"/>
      <c r="F264" s="237"/>
      <c r="G264" s="238"/>
    </row>
    <row r="265" spans="2:7">
      <c r="B265" s="235"/>
      <c r="C265" s="204"/>
      <c r="D265" s="236"/>
      <c r="E265" s="236"/>
      <c r="F265" s="237"/>
      <c r="G265" s="238"/>
    </row>
    <row r="266" spans="2:7">
      <c r="B266" s="235"/>
      <c r="C266" s="204"/>
      <c r="D266" s="236"/>
      <c r="E266" s="236"/>
      <c r="F266" s="237"/>
      <c r="G266" s="238"/>
    </row>
    <row r="267" spans="2:7">
      <c r="B267" s="235"/>
      <c r="C267" s="204"/>
      <c r="D267" s="236"/>
      <c r="E267" s="236"/>
      <c r="F267" s="237"/>
      <c r="G267" s="238"/>
    </row>
    <row r="268" spans="2:7">
      <c r="B268" s="235"/>
      <c r="C268" s="204"/>
      <c r="D268" s="236"/>
      <c r="E268" s="236"/>
      <c r="F268" s="237"/>
      <c r="G268" s="238"/>
    </row>
    <row r="269" spans="2:7">
      <c r="B269" s="235"/>
      <c r="C269" s="204"/>
      <c r="D269" s="236"/>
      <c r="E269" s="236"/>
      <c r="F269" s="237"/>
      <c r="G269" s="238"/>
    </row>
    <row r="270" spans="2:7">
      <c r="B270" s="235"/>
      <c r="C270" s="204"/>
      <c r="D270" s="236"/>
      <c r="E270" s="236"/>
      <c r="F270" s="237"/>
      <c r="G270" s="238"/>
    </row>
    <row r="271" spans="2:7">
      <c r="B271" s="235"/>
      <c r="C271" s="204"/>
      <c r="D271" s="236"/>
      <c r="E271" s="236"/>
      <c r="F271" s="237"/>
      <c r="G271" s="238"/>
    </row>
    <row r="272" spans="2:7">
      <c r="B272" s="235"/>
      <c r="C272" s="204"/>
      <c r="D272" s="236"/>
      <c r="E272" s="236"/>
      <c r="F272" s="237"/>
      <c r="G272" s="238"/>
    </row>
    <row r="273" spans="2:7">
      <c r="B273" s="235"/>
      <c r="C273" s="204"/>
      <c r="D273" s="236"/>
      <c r="E273" s="236"/>
      <c r="F273" s="237"/>
      <c r="G273" s="238"/>
    </row>
    <row r="274" spans="2:7">
      <c r="B274" s="235"/>
      <c r="C274" s="204"/>
      <c r="D274" s="236"/>
      <c r="E274" s="236"/>
      <c r="F274" s="237"/>
      <c r="G274" s="238"/>
    </row>
    <row r="275" spans="2:7">
      <c r="B275" s="235"/>
      <c r="C275" s="204"/>
      <c r="D275" s="236"/>
      <c r="E275" s="236"/>
      <c r="F275" s="237"/>
      <c r="G275" s="238"/>
    </row>
    <row r="276" spans="2:7">
      <c r="B276" s="235"/>
      <c r="C276" s="204"/>
      <c r="D276" s="236"/>
      <c r="E276" s="236"/>
      <c r="F276" s="237"/>
      <c r="G276" s="238"/>
    </row>
    <row r="277" spans="2:7">
      <c r="B277" s="235"/>
      <c r="C277" s="204"/>
      <c r="D277" s="236"/>
      <c r="E277" s="236"/>
      <c r="F277" s="237"/>
      <c r="G277" s="238"/>
    </row>
    <row r="278" spans="2:7">
      <c r="B278" s="235"/>
      <c r="C278" s="204"/>
      <c r="D278" s="236"/>
      <c r="E278" s="236"/>
      <c r="F278" s="237"/>
      <c r="G278" s="238"/>
    </row>
    <row r="279" spans="2:7">
      <c r="B279" s="235"/>
      <c r="C279" s="204"/>
      <c r="D279" s="236"/>
      <c r="E279" s="236"/>
      <c r="F279" s="237"/>
      <c r="G279" s="238"/>
    </row>
    <row r="280" spans="2:7">
      <c r="B280" s="235"/>
      <c r="C280" s="204"/>
      <c r="D280" s="236"/>
      <c r="E280" s="236"/>
      <c r="F280" s="237"/>
      <c r="G280" s="238"/>
    </row>
    <row r="281" spans="2:7">
      <c r="B281" s="235"/>
      <c r="C281" s="204"/>
      <c r="D281" s="236"/>
      <c r="E281" s="236"/>
      <c r="F281" s="237"/>
      <c r="G281" s="238"/>
    </row>
    <row r="282" spans="2:7">
      <c r="B282" s="235"/>
      <c r="C282" s="204"/>
      <c r="D282" s="236"/>
      <c r="E282" s="236"/>
      <c r="F282" s="237"/>
      <c r="G282" s="238"/>
    </row>
    <row r="283" spans="2:7">
      <c r="B283" s="235"/>
      <c r="C283" s="204"/>
      <c r="D283" s="236"/>
      <c r="E283" s="236"/>
      <c r="F283" s="237"/>
      <c r="G283" s="238"/>
    </row>
    <row r="284" spans="2:7">
      <c r="B284" s="235"/>
      <c r="C284" s="204"/>
      <c r="D284" s="236"/>
      <c r="E284" s="236"/>
      <c r="F284" s="237"/>
      <c r="G284" s="238"/>
    </row>
    <row r="285" spans="2:7">
      <c r="B285" s="235"/>
      <c r="C285" s="204"/>
      <c r="D285" s="236"/>
      <c r="E285" s="236"/>
      <c r="F285" s="237"/>
      <c r="G285" s="238"/>
    </row>
    <row r="286" spans="2:7">
      <c r="B286" s="235"/>
      <c r="C286" s="204"/>
      <c r="D286" s="236"/>
      <c r="E286" s="236"/>
      <c r="F286" s="237"/>
      <c r="G286" s="238"/>
    </row>
    <row r="287" spans="2:7">
      <c r="B287" s="235"/>
      <c r="C287" s="204"/>
      <c r="D287" s="236"/>
      <c r="E287" s="236"/>
      <c r="F287" s="237"/>
      <c r="G287" s="238"/>
    </row>
    <row r="288" spans="2:7">
      <c r="B288" s="235"/>
      <c r="C288" s="204"/>
      <c r="D288" s="236"/>
      <c r="E288" s="236"/>
      <c r="F288" s="237"/>
      <c r="G288" s="238"/>
    </row>
    <row r="289" spans="2:7">
      <c r="B289" s="235"/>
      <c r="C289" s="204"/>
      <c r="D289" s="236"/>
      <c r="E289" s="236"/>
      <c r="F289" s="237"/>
      <c r="G289" s="238"/>
    </row>
    <row r="290" spans="2:7">
      <c r="B290" s="235"/>
      <c r="C290" s="204"/>
      <c r="D290" s="236"/>
      <c r="E290" s="236"/>
      <c r="F290" s="237"/>
      <c r="G290" s="238"/>
    </row>
    <row r="291" spans="2:7">
      <c r="B291" s="235"/>
      <c r="C291" s="204"/>
      <c r="D291" s="236"/>
      <c r="E291" s="236"/>
      <c r="F291" s="237"/>
      <c r="G291" s="238"/>
    </row>
    <row r="292" spans="2:7">
      <c r="B292" s="235"/>
      <c r="C292" s="204"/>
      <c r="D292" s="236"/>
      <c r="E292" s="236"/>
      <c r="F292" s="237"/>
      <c r="G292" s="238"/>
    </row>
    <row r="293" spans="2:7">
      <c r="B293" s="235"/>
      <c r="C293" s="204"/>
      <c r="D293" s="236"/>
      <c r="E293" s="236"/>
      <c r="F293" s="237"/>
      <c r="G293" s="238"/>
    </row>
    <row r="294" spans="2:7">
      <c r="B294" s="235"/>
      <c r="C294" s="204"/>
      <c r="D294" s="236"/>
      <c r="E294" s="236"/>
      <c r="F294" s="237"/>
      <c r="G294" s="238"/>
    </row>
    <row r="295" spans="2:7">
      <c r="B295" s="235"/>
      <c r="C295" s="204"/>
      <c r="D295" s="236"/>
      <c r="E295" s="236"/>
      <c r="F295" s="237"/>
      <c r="G295" s="238"/>
    </row>
    <row r="296" spans="2:7">
      <c r="B296" s="235"/>
      <c r="C296" s="204"/>
      <c r="D296" s="236"/>
      <c r="E296" s="236"/>
      <c r="F296" s="237"/>
      <c r="G296" s="238"/>
    </row>
    <row r="297" spans="2:7">
      <c r="B297" s="235"/>
      <c r="C297" s="204"/>
      <c r="D297" s="236"/>
      <c r="E297" s="236"/>
      <c r="F297" s="237"/>
      <c r="G297" s="238"/>
    </row>
    <row r="298" spans="2:7">
      <c r="B298" s="235"/>
      <c r="C298" s="204"/>
      <c r="D298" s="236"/>
      <c r="E298" s="236"/>
      <c r="F298" s="237"/>
      <c r="G298" s="238"/>
    </row>
    <row r="299" spans="2:7">
      <c r="B299" s="235"/>
      <c r="C299" s="204"/>
      <c r="D299" s="236"/>
      <c r="E299" s="236"/>
      <c r="F299" s="237"/>
      <c r="G299" s="238"/>
    </row>
    <row r="300" spans="2:7">
      <c r="B300" s="235"/>
      <c r="C300" s="204"/>
      <c r="D300" s="236"/>
      <c r="E300" s="236"/>
      <c r="F300" s="237"/>
      <c r="G300" s="238"/>
    </row>
    <row r="301" spans="2:7">
      <c r="B301" s="235"/>
      <c r="C301" s="204"/>
      <c r="D301" s="236"/>
      <c r="E301" s="236"/>
      <c r="F301" s="237"/>
      <c r="G301" s="238"/>
    </row>
    <row r="302" spans="2:7">
      <c r="B302" s="235"/>
      <c r="C302" s="204"/>
      <c r="D302" s="236"/>
      <c r="E302" s="236"/>
      <c r="F302" s="237"/>
      <c r="G302" s="238"/>
    </row>
    <row r="303" spans="2:7">
      <c r="B303" s="235"/>
      <c r="C303" s="204"/>
      <c r="D303" s="236"/>
      <c r="E303" s="236"/>
      <c r="F303" s="237"/>
      <c r="G303" s="238"/>
    </row>
    <row r="304" spans="2:7">
      <c r="B304" s="235"/>
      <c r="C304" s="204"/>
      <c r="D304" s="236"/>
      <c r="E304" s="236"/>
      <c r="F304" s="237"/>
      <c r="G304" s="238"/>
    </row>
    <row r="305" spans="2:7">
      <c r="B305" s="235"/>
      <c r="C305" s="204"/>
      <c r="D305" s="236"/>
      <c r="E305" s="236"/>
      <c r="F305" s="237"/>
      <c r="G305" s="238"/>
    </row>
    <row r="306" spans="2:7">
      <c r="B306" s="235"/>
      <c r="C306" s="204"/>
      <c r="D306" s="236"/>
      <c r="E306" s="236"/>
      <c r="F306" s="237"/>
      <c r="G306" s="238"/>
    </row>
    <row r="307" spans="2:7">
      <c r="B307" s="235"/>
      <c r="C307" s="204"/>
      <c r="D307" s="236"/>
      <c r="E307" s="236"/>
      <c r="F307" s="237"/>
      <c r="G307" s="238"/>
    </row>
    <row r="308" spans="2:7">
      <c r="B308" s="235"/>
      <c r="C308" s="204"/>
      <c r="D308" s="236"/>
      <c r="E308" s="236"/>
      <c r="F308" s="237"/>
      <c r="G308" s="238"/>
    </row>
    <row r="309" spans="2:7">
      <c r="B309" s="235"/>
      <c r="C309" s="204"/>
      <c r="D309" s="236"/>
      <c r="E309" s="236"/>
      <c r="F309" s="237"/>
      <c r="G309" s="238"/>
    </row>
    <row r="310" spans="2:7">
      <c r="B310" s="235"/>
      <c r="C310" s="204"/>
      <c r="D310" s="236"/>
      <c r="E310" s="236"/>
      <c r="F310" s="237"/>
      <c r="G310" s="238"/>
    </row>
    <row r="311" spans="2:7">
      <c r="B311" s="235"/>
      <c r="C311" s="204"/>
      <c r="D311" s="236"/>
      <c r="E311" s="236"/>
      <c r="F311" s="237"/>
      <c r="G311" s="238"/>
    </row>
    <row r="312" spans="2:7">
      <c r="B312" s="235"/>
      <c r="C312" s="204"/>
      <c r="D312" s="236"/>
      <c r="E312" s="236"/>
      <c r="F312" s="237"/>
      <c r="G312" s="238"/>
    </row>
    <row r="313" spans="2:7">
      <c r="B313" s="235"/>
      <c r="C313" s="204"/>
      <c r="D313" s="236"/>
      <c r="E313" s="236"/>
      <c r="F313" s="237"/>
      <c r="G313" s="238"/>
    </row>
    <row r="314" spans="2:7">
      <c r="B314" s="235"/>
      <c r="C314" s="204"/>
      <c r="D314" s="236"/>
      <c r="E314" s="236"/>
      <c r="F314" s="237"/>
      <c r="G314" s="238"/>
    </row>
    <row r="315" spans="2:7">
      <c r="B315" s="235"/>
      <c r="C315" s="204"/>
      <c r="D315" s="236"/>
      <c r="E315" s="236"/>
      <c r="F315" s="237"/>
      <c r="G315" s="238"/>
    </row>
    <row r="316" spans="2:7">
      <c r="B316" s="235"/>
      <c r="C316" s="204"/>
      <c r="D316" s="236"/>
      <c r="E316" s="236"/>
      <c r="F316" s="237"/>
      <c r="G316" s="238"/>
    </row>
    <row r="317" spans="2:7">
      <c r="B317" s="235"/>
      <c r="C317" s="204"/>
      <c r="D317" s="236"/>
      <c r="E317" s="236"/>
      <c r="F317" s="237"/>
      <c r="G317" s="238"/>
    </row>
    <row r="318" spans="2:7">
      <c r="B318" s="235"/>
      <c r="C318" s="204"/>
      <c r="D318" s="236"/>
      <c r="E318" s="236"/>
      <c r="F318" s="237"/>
      <c r="G318" s="238"/>
    </row>
    <row r="319" spans="2:7">
      <c r="B319" s="235"/>
      <c r="C319" s="204"/>
      <c r="D319" s="236"/>
      <c r="E319" s="236"/>
      <c r="F319" s="237"/>
      <c r="G319" s="238"/>
    </row>
    <row r="320" spans="2:7">
      <c r="B320" s="235"/>
      <c r="C320" s="204"/>
      <c r="D320" s="236"/>
      <c r="E320" s="236"/>
      <c r="F320" s="237"/>
      <c r="G320" s="238"/>
    </row>
    <row r="321" spans="2:7">
      <c r="B321" s="235"/>
      <c r="C321" s="204"/>
      <c r="D321" s="236"/>
      <c r="E321" s="236"/>
      <c r="F321" s="237"/>
      <c r="G321" s="238"/>
    </row>
    <row r="322" spans="2:7">
      <c r="B322" s="235"/>
      <c r="C322" s="204"/>
      <c r="D322" s="236"/>
      <c r="E322" s="236"/>
      <c r="F322" s="237"/>
      <c r="G322" s="238"/>
    </row>
    <row r="323" spans="2:7">
      <c r="B323" s="235"/>
      <c r="C323" s="204"/>
      <c r="D323" s="236"/>
      <c r="E323" s="236"/>
      <c r="F323" s="237"/>
      <c r="G323" s="238"/>
    </row>
    <row r="324" spans="2:7">
      <c r="B324" s="235"/>
      <c r="C324" s="204"/>
      <c r="D324" s="236"/>
      <c r="E324" s="236"/>
      <c r="F324" s="237"/>
      <c r="G324" s="238"/>
    </row>
    <row r="325" spans="2:7">
      <c r="B325" s="235"/>
      <c r="C325" s="204"/>
      <c r="D325" s="236"/>
      <c r="E325" s="236"/>
      <c r="F325" s="237"/>
      <c r="G325" s="238"/>
    </row>
    <row r="326" spans="2:7">
      <c r="B326" s="235"/>
      <c r="C326" s="204"/>
      <c r="D326" s="236"/>
      <c r="E326" s="236"/>
      <c r="F326" s="237"/>
      <c r="G326" s="238"/>
    </row>
    <row r="327" spans="2:7">
      <c r="B327" s="235"/>
      <c r="C327" s="204"/>
      <c r="D327" s="236"/>
      <c r="E327" s="236"/>
      <c r="F327" s="237"/>
      <c r="G327" s="238"/>
    </row>
    <row r="328" spans="2:7">
      <c r="B328" s="235"/>
      <c r="C328" s="204"/>
      <c r="D328" s="236"/>
      <c r="E328" s="236"/>
      <c r="F328" s="237"/>
      <c r="G328" s="238"/>
    </row>
    <row r="329" spans="2:7">
      <c r="B329" s="235"/>
      <c r="C329" s="204"/>
      <c r="D329" s="236"/>
      <c r="E329" s="236"/>
      <c r="F329" s="237"/>
      <c r="G329" s="238"/>
    </row>
    <row r="330" spans="2:7">
      <c r="B330" s="235"/>
      <c r="C330" s="204"/>
      <c r="D330" s="236"/>
      <c r="E330" s="236"/>
      <c r="F330" s="237"/>
      <c r="G330" s="238"/>
    </row>
    <row r="331" spans="2:7">
      <c r="B331" s="235"/>
      <c r="C331" s="204"/>
      <c r="D331" s="236"/>
      <c r="E331" s="236"/>
      <c r="F331" s="237"/>
      <c r="G331" s="238"/>
    </row>
    <row r="332" spans="2:7">
      <c r="B332" s="235"/>
      <c r="C332" s="204"/>
      <c r="D332" s="236"/>
      <c r="E332" s="236"/>
      <c r="F332" s="237"/>
      <c r="G332" s="238"/>
    </row>
    <row r="333" spans="2:7">
      <c r="B333" s="235"/>
      <c r="C333" s="204"/>
      <c r="D333" s="236"/>
      <c r="E333" s="236"/>
      <c r="F333" s="237"/>
      <c r="G333" s="238"/>
    </row>
    <row r="334" spans="2:7">
      <c r="B334" s="235"/>
      <c r="C334" s="204"/>
      <c r="D334" s="236"/>
      <c r="E334" s="236"/>
      <c r="F334" s="237"/>
      <c r="G334" s="238"/>
    </row>
    <row r="335" spans="2:7">
      <c r="B335" s="235"/>
      <c r="C335" s="204"/>
      <c r="D335" s="236"/>
      <c r="E335" s="236"/>
      <c r="F335" s="237"/>
      <c r="G335" s="238"/>
    </row>
    <row r="336" spans="2:7">
      <c r="B336" s="235"/>
      <c r="C336" s="204"/>
      <c r="D336" s="236"/>
      <c r="E336" s="236"/>
      <c r="F336" s="237"/>
      <c r="G336" s="238"/>
    </row>
    <row r="337" spans="2:7">
      <c r="B337" s="235"/>
      <c r="C337" s="204"/>
      <c r="D337" s="236"/>
      <c r="E337" s="236"/>
      <c r="F337" s="237"/>
      <c r="G337" s="238"/>
    </row>
    <row r="338" spans="2:7">
      <c r="B338" s="235"/>
      <c r="C338" s="204"/>
      <c r="D338" s="236"/>
      <c r="E338" s="236"/>
      <c r="F338" s="237"/>
      <c r="G338" s="238"/>
    </row>
    <row r="339" spans="2:7">
      <c r="B339" s="235"/>
      <c r="C339" s="204"/>
      <c r="D339" s="236"/>
      <c r="E339" s="236"/>
      <c r="F339" s="237"/>
      <c r="G339" s="238"/>
    </row>
    <row r="340" spans="2:7">
      <c r="B340" s="235"/>
      <c r="C340" s="204"/>
      <c r="D340" s="236"/>
      <c r="E340" s="236"/>
      <c r="F340" s="237"/>
      <c r="G340" s="238"/>
    </row>
    <row r="341" spans="2:7">
      <c r="B341" s="235"/>
      <c r="C341" s="204"/>
      <c r="D341" s="236"/>
      <c r="E341" s="236"/>
      <c r="F341" s="237"/>
      <c r="G341" s="238"/>
    </row>
    <row r="342" spans="2:7">
      <c r="B342" s="235"/>
      <c r="C342" s="204"/>
      <c r="D342" s="236"/>
      <c r="E342" s="236"/>
      <c r="F342" s="237"/>
      <c r="G342" s="238"/>
    </row>
    <row r="343" spans="2:7">
      <c r="B343" s="235"/>
      <c r="C343" s="204"/>
      <c r="D343" s="236"/>
      <c r="E343" s="236"/>
      <c r="F343" s="237"/>
      <c r="G343" s="238"/>
    </row>
    <row r="344" spans="2:7">
      <c r="B344" s="235"/>
      <c r="C344" s="204"/>
      <c r="D344" s="236"/>
      <c r="E344" s="236"/>
      <c r="F344" s="237"/>
      <c r="G344" s="238"/>
    </row>
    <row r="345" spans="2:7">
      <c r="B345" s="235"/>
      <c r="C345" s="204"/>
      <c r="D345" s="236"/>
      <c r="E345" s="236"/>
      <c r="F345" s="237"/>
      <c r="G345" s="238"/>
    </row>
    <row r="346" spans="2:7">
      <c r="B346" s="235"/>
      <c r="C346" s="204"/>
      <c r="D346" s="236"/>
      <c r="E346" s="236"/>
      <c r="F346" s="237"/>
      <c r="G346" s="238"/>
    </row>
    <row r="347" spans="2:7">
      <c r="B347" s="235"/>
      <c r="C347" s="204"/>
      <c r="D347" s="236"/>
      <c r="E347" s="236"/>
      <c r="F347" s="237"/>
      <c r="G347" s="238"/>
    </row>
    <row r="348" spans="2:7">
      <c r="B348" s="235"/>
      <c r="C348" s="204"/>
      <c r="D348" s="236"/>
      <c r="E348" s="236"/>
      <c r="F348" s="237"/>
      <c r="G348" s="238"/>
    </row>
    <row r="349" spans="2:7">
      <c r="B349" s="235"/>
      <c r="C349" s="204"/>
      <c r="D349" s="236"/>
      <c r="E349" s="236"/>
      <c r="F349" s="237"/>
      <c r="G349" s="238"/>
    </row>
    <row r="350" spans="2:7">
      <c r="B350" s="235"/>
      <c r="C350" s="204"/>
      <c r="D350" s="236"/>
      <c r="E350" s="236"/>
      <c r="F350" s="237"/>
      <c r="G350" s="238"/>
    </row>
    <row r="351" spans="2:7">
      <c r="B351" s="235"/>
      <c r="C351" s="204"/>
      <c r="D351" s="236"/>
      <c r="E351" s="236"/>
      <c r="F351" s="237"/>
      <c r="G351" s="238"/>
    </row>
    <row r="352" spans="2:7">
      <c r="B352" s="235"/>
      <c r="C352" s="204"/>
      <c r="D352" s="236"/>
      <c r="E352" s="236"/>
      <c r="F352" s="237"/>
      <c r="G352" s="238"/>
    </row>
    <row r="353" spans="2:7">
      <c r="B353" s="235"/>
      <c r="C353" s="204"/>
      <c r="D353" s="236"/>
      <c r="E353" s="236"/>
      <c r="F353" s="237"/>
      <c r="G353" s="238"/>
    </row>
    <row r="354" spans="2:7">
      <c r="B354" s="235"/>
      <c r="C354" s="204"/>
      <c r="D354" s="236"/>
      <c r="E354" s="236"/>
      <c r="F354" s="237"/>
      <c r="G354" s="238"/>
    </row>
    <row r="355" spans="2:7">
      <c r="B355" s="235"/>
      <c r="C355" s="204"/>
      <c r="D355" s="236"/>
      <c r="E355" s="236"/>
      <c r="F355" s="237"/>
      <c r="G355" s="238"/>
    </row>
    <row r="356" spans="2:7">
      <c r="B356" s="235"/>
      <c r="C356" s="204"/>
      <c r="D356" s="236"/>
      <c r="E356" s="236"/>
      <c r="F356" s="237"/>
      <c r="G356" s="238"/>
    </row>
    <row r="357" spans="2:7">
      <c r="B357" s="235"/>
      <c r="C357" s="204"/>
      <c r="D357" s="236"/>
      <c r="E357" s="236"/>
      <c r="F357" s="237"/>
      <c r="G357" s="238"/>
    </row>
    <row r="358" spans="2:7">
      <c r="B358" s="235"/>
      <c r="C358" s="204"/>
      <c r="D358" s="236"/>
      <c r="E358" s="236"/>
      <c r="F358" s="237"/>
      <c r="G358" s="238"/>
    </row>
    <row r="359" spans="2:7">
      <c r="B359" s="235"/>
      <c r="C359" s="204"/>
      <c r="D359" s="236"/>
      <c r="E359" s="236"/>
      <c r="F359" s="237"/>
      <c r="G359" s="238"/>
    </row>
    <row r="360" spans="2:7">
      <c r="B360" s="235"/>
      <c r="C360" s="204"/>
      <c r="D360" s="236"/>
      <c r="E360" s="236"/>
      <c r="F360" s="237"/>
      <c r="G360" s="238"/>
    </row>
    <row r="361" spans="2:7">
      <c r="B361" s="235"/>
      <c r="C361" s="204"/>
      <c r="D361" s="236"/>
      <c r="E361" s="236"/>
      <c r="F361" s="237"/>
      <c r="G361" s="238"/>
    </row>
    <row r="362" spans="2:7">
      <c r="B362" s="235"/>
      <c r="C362" s="204"/>
      <c r="D362" s="236"/>
      <c r="E362" s="236"/>
      <c r="F362" s="237"/>
      <c r="G362" s="238"/>
    </row>
    <row r="363" spans="2:7">
      <c r="B363" s="235"/>
      <c r="C363" s="204"/>
      <c r="D363" s="236"/>
      <c r="E363" s="236"/>
      <c r="F363" s="237"/>
      <c r="G363" s="238"/>
    </row>
    <row r="364" spans="2:7">
      <c r="B364" s="235"/>
      <c r="C364" s="204"/>
      <c r="D364" s="236"/>
      <c r="E364" s="236"/>
      <c r="F364" s="237"/>
      <c r="G364" s="238"/>
    </row>
    <row r="365" spans="2:7">
      <c r="B365" s="235"/>
      <c r="C365" s="204"/>
      <c r="D365" s="236"/>
      <c r="E365" s="236"/>
      <c r="F365" s="237"/>
      <c r="G365" s="238"/>
    </row>
    <row r="366" spans="2:7">
      <c r="B366" s="235"/>
      <c r="C366" s="204"/>
      <c r="D366" s="236"/>
      <c r="E366" s="236"/>
      <c r="F366" s="237"/>
      <c r="G366" s="238"/>
    </row>
    <row r="367" spans="2:7">
      <c r="B367" s="235"/>
      <c r="C367" s="204"/>
      <c r="D367" s="236"/>
      <c r="E367" s="236"/>
      <c r="F367" s="237"/>
      <c r="G367" s="238"/>
    </row>
    <row r="368" spans="2:7">
      <c r="B368" s="235"/>
      <c r="C368" s="204"/>
      <c r="D368" s="236"/>
      <c r="E368" s="236"/>
      <c r="F368" s="237"/>
      <c r="G368" s="238"/>
    </row>
    <row r="369" spans="2:7">
      <c r="B369" s="235"/>
      <c r="C369" s="204"/>
      <c r="D369" s="236"/>
      <c r="E369" s="236"/>
      <c r="F369" s="237"/>
      <c r="G369" s="238"/>
    </row>
    <row r="370" spans="2:7">
      <c r="B370" s="235"/>
      <c r="C370" s="204"/>
      <c r="D370" s="236"/>
      <c r="E370" s="236"/>
      <c r="F370" s="237"/>
      <c r="G370" s="238"/>
    </row>
    <row r="371" spans="2:7">
      <c r="B371" s="235"/>
      <c r="C371" s="204"/>
      <c r="D371" s="236"/>
      <c r="E371" s="236"/>
      <c r="F371" s="237"/>
      <c r="G371" s="238"/>
    </row>
    <row r="372" spans="2:7">
      <c r="B372" s="235"/>
      <c r="C372" s="204"/>
      <c r="D372" s="236"/>
      <c r="E372" s="236"/>
      <c r="F372" s="237"/>
      <c r="G372" s="238"/>
    </row>
    <row r="373" spans="2:7">
      <c r="B373" s="235"/>
      <c r="C373" s="204"/>
      <c r="D373" s="236"/>
      <c r="E373" s="236"/>
      <c r="F373" s="237"/>
      <c r="G373" s="238"/>
    </row>
    <row r="374" spans="2:7">
      <c r="B374" s="235"/>
      <c r="C374" s="204"/>
      <c r="D374" s="236"/>
      <c r="E374" s="236"/>
      <c r="F374" s="237"/>
      <c r="G374" s="238"/>
    </row>
    <row r="375" spans="2:7">
      <c r="B375" s="235"/>
      <c r="C375" s="204"/>
      <c r="D375" s="236"/>
      <c r="E375" s="236"/>
      <c r="F375" s="237"/>
      <c r="G375" s="238"/>
    </row>
    <row r="376" spans="2:7">
      <c r="B376" s="235"/>
      <c r="C376" s="204"/>
      <c r="D376" s="236"/>
      <c r="E376" s="236"/>
      <c r="F376" s="237"/>
      <c r="G376" s="238"/>
    </row>
    <row r="377" spans="2:7">
      <c r="B377" s="235"/>
      <c r="C377" s="204"/>
      <c r="D377" s="236"/>
      <c r="E377" s="236"/>
      <c r="F377" s="237"/>
      <c r="G377" s="238"/>
    </row>
    <row r="378" spans="2:7">
      <c r="B378" s="235"/>
      <c r="C378" s="204"/>
      <c r="D378" s="236"/>
      <c r="E378" s="236"/>
      <c r="F378" s="237"/>
      <c r="G378" s="238"/>
    </row>
    <row r="379" spans="2:7">
      <c r="B379" s="235"/>
      <c r="C379" s="204"/>
      <c r="D379" s="236"/>
      <c r="E379" s="236"/>
      <c r="F379" s="237"/>
      <c r="G379" s="238"/>
    </row>
    <row r="380" spans="2:7">
      <c r="B380" s="235"/>
      <c r="C380" s="204"/>
      <c r="D380" s="236"/>
      <c r="E380" s="236"/>
      <c r="F380" s="237"/>
      <c r="G380" s="238"/>
    </row>
    <row r="381" spans="2:7">
      <c r="B381" s="235"/>
      <c r="C381" s="204"/>
      <c r="D381" s="236"/>
      <c r="E381" s="236"/>
      <c r="F381" s="237"/>
      <c r="G381" s="238"/>
    </row>
    <row r="382" spans="2:7">
      <c r="B382" s="235"/>
      <c r="C382" s="204"/>
      <c r="D382" s="236"/>
      <c r="E382" s="236"/>
      <c r="F382" s="237"/>
      <c r="G382" s="238"/>
    </row>
    <row r="383" spans="2:7">
      <c r="B383" s="235"/>
      <c r="C383" s="204"/>
      <c r="D383" s="236"/>
      <c r="E383" s="236"/>
      <c r="F383" s="237"/>
      <c r="G383" s="238"/>
    </row>
    <row r="384" spans="2:7">
      <c r="B384" s="235"/>
      <c r="C384" s="204"/>
      <c r="D384" s="236"/>
      <c r="E384" s="236"/>
      <c r="F384" s="237"/>
      <c r="G384" s="238"/>
    </row>
    <row r="385" spans="2:7">
      <c r="B385" s="235"/>
      <c r="C385" s="204"/>
      <c r="D385" s="236"/>
      <c r="E385" s="236"/>
      <c r="F385" s="237"/>
      <c r="G385" s="238"/>
    </row>
    <row r="386" spans="2:7">
      <c r="B386" s="235"/>
      <c r="C386" s="204"/>
      <c r="D386" s="236"/>
      <c r="E386" s="236"/>
      <c r="F386" s="237"/>
      <c r="G386" s="238"/>
    </row>
    <row r="387" spans="2:7">
      <c r="B387" s="235"/>
      <c r="C387" s="204"/>
      <c r="D387" s="236"/>
      <c r="E387" s="236"/>
      <c r="F387" s="237"/>
      <c r="G387" s="238"/>
    </row>
    <row r="388" spans="2:7">
      <c r="B388" s="235"/>
      <c r="C388" s="204"/>
      <c r="D388" s="236"/>
      <c r="E388" s="236"/>
      <c r="F388" s="237"/>
      <c r="G388" s="238"/>
    </row>
    <row r="389" spans="2:7">
      <c r="B389" s="235"/>
      <c r="C389" s="204"/>
      <c r="D389" s="236"/>
      <c r="E389" s="236"/>
      <c r="F389" s="237"/>
      <c r="G389" s="238"/>
    </row>
    <row r="390" spans="2:7">
      <c r="B390" s="235"/>
      <c r="C390" s="204"/>
      <c r="D390" s="236"/>
      <c r="E390" s="236"/>
      <c r="F390" s="237"/>
      <c r="G390" s="238"/>
    </row>
    <row r="391" spans="2:7">
      <c r="B391" s="235"/>
      <c r="C391" s="204"/>
      <c r="D391" s="236"/>
      <c r="E391" s="236"/>
      <c r="F391" s="237"/>
      <c r="G391" s="238"/>
    </row>
    <row r="392" spans="2:7">
      <c r="B392" s="235"/>
      <c r="C392" s="204"/>
      <c r="D392" s="236"/>
      <c r="E392" s="236"/>
      <c r="F392" s="237"/>
      <c r="G392" s="238"/>
    </row>
    <row r="393" spans="2:7">
      <c r="B393" s="235"/>
      <c r="C393" s="204"/>
      <c r="D393" s="236"/>
      <c r="E393" s="236"/>
      <c r="F393" s="237"/>
      <c r="G393" s="238"/>
    </row>
    <row r="394" spans="2:7">
      <c r="B394" s="235"/>
      <c r="C394" s="204"/>
      <c r="D394" s="236"/>
      <c r="E394" s="236"/>
      <c r="F394" s="237"/>
      <c r="G394" s="238"/>
    </row>
    <row r="395" spans="2:7">
      <c r="B395" s="235"/>
      <c r="C395" s="204"/>
      <c r="D395" s="236"/>
      <c r="E395" s="236"/>
      <c r="F395" s="237"/>
      <c r="G395" s="238"/>
    </row>
    <row r="396" spans="2:7">
      <c r="B396" s="235"/>
      <c r="C396" s="204"/>
      <c r="D396" s="236"/>
      <c r="E396" s="236"/>
      <c r="F396" s="237"/>
      <c r="G396" s="238"/>
    </row>
    <row r="397" spans="2:7">
      <c r="B397" s="235"/>
      <c r="C397" s="204"/>
      <c r="D397" s="236"/>
      <c r="E397" s="236"/>
      <c r="F397" s="237"/>
      <c r="G397" s="238"/>
    </row>
    <row r="398" spans="2:7">
      <c r="B398" s="235"/>
      <c r="C398" s="204"/>
      <c r="D398" s="236"/>
      <c r="E398" s="236"/>
      <c r="F398" s="237"/>
      <c r="G398" s="238"/>
    </row>
    <row r="399" spans="2:7">
      <c r="B399" s="235"/>
      <c r="C399" s="204"/>
      <c r="D399" s="236"/>
      <c r="E399" s="236"/>
      <c r="F399" s="237"/>
      <c r="G399" s="238"/>
    </row>
    <row r="400" spans="2:7">
      <c r="B400" s="235"/>
      <c r="C400" s="204"/>
      <c r="D400" s="236"/>
      <c r="E400" s="236"/>
      <c r="F400" s="237"/>
      <c r="G400" s="238"/>
    </row>
    <row r="401" spans="2:7">
      <c r="B401" s="235"/>
      <c r="C401" s="204"/>
      <c r="D401" s="236"/>
      <c r="E401" s="236"/>
      <c r="F401" s="237"/>
      <c r="G401" s="238"/>
    </row>
    <row r="402" spans="2:7">
      <c r="B402" s="235"/>
      <c r="C402" s="204"/>
      <c r="D402" s="236"/>
      <c r="E402" s="236"/>
      <c r="F402" s="237"/>
      <c r="G402" s="238"/>
    </row>
    <row r="403" spans="2:7">
      <c r="B403" s="235"/>
      <c r="C403" s="204"/>
      <c r="D403" s="236"/>
      <c r="E403" s="236"/>
      <c r="F403" s="237"/>
      <c r="G403" s="238"/>
    </row>
    <row r="404" spans="2:7">
      <c r="B404" s="235"/>
      <c r="C404" s="204"/>
      <c r="D404" s="236"/>
      <c r="E404" s="236"/>
      <c r="F404" s="237"/>
      <c r="G404" s="238"/>
    </row>
    <row r="405" spans="2:7">
      <c r="B405" s="235"/>
      <c r="C405" s="204"/>
      <c r="D405" s="236"/>
      <c r="E405" s="236"/>
      <c r="F405" s="237"/>
      <c r="G405" s="238"/>
    </row>
    <row r="406" spans="2:7">
      <c r="B406" s="235"/>
      <c r="C406" s="204"/>
      <c r="D406" s="236"/>
      <c r="E406" s="236"/>
      <c r="F406" s="237"/>
      <c r="G406" s="238"/>
    </row>
    <row r="407" spans="2:7">
      <c r="B407" s="235"/>
      <c r="C407" s="204"/>
      <c r="D407" s="236"/>
      <c r="E407" s="236"/>
      <c r="F407" s="237"/>
      <c r="G407" s="238"/>
    </row>
    <row r="408" spans="2:7">
      <c r="B408" s="235"/>
      <c r="C408" s="204"/>
      <c r="D408" s="236"/>
      <c r="E408" s="236"/>
      <c r="F408" s="237"/>
      <c r="G408" s="238"/>
    </row>
    <row r="409" spans="2:7">
      <c r="B409" s="235"/>
      <c r="C409" s="204"/>
      <c r="D409" s="236"/>
      <c r="E409" s="236"/>
      <c r="F409" s="237"/>
      <c r="G409" s="238"/>
    </row>
    <row r="410" spans="2:7">
      <c r="B410" s="235"/>
      <c r="C410" s="204"/>
      <c r="D410" s="236"/>
      <c r="E410" s="236"/>
      <c r="F410" s="237"/>
      <c r="G410" s="238"/>
    </row>
    <row r="411" spans="2:7">
      <c r="B411" s="235"/>
      <c r="C411" s="204"/>
      <c r="D411" s="236"/>
      <c r="E411" s="236"/>
      <c r="F411" s="237"/>
      <c r="G411" s="238"/>
    </row>
    <row r="412" spans="2:7">
      <c r="B412" s="235"/>
      <c r="C412" s="204"/>
      <c r="D412" s="236"/>
      <c r="E412" s="236"/>
      <c r="F412" s="237"/>
      <c r="G412" s="238"/>
    </row>
    <row r="413" spans="2:7">
      <c r="B413" s="235"/>
      <c r="C413" s="204"/>
      <c r="D413" s="236"/>
      <c r="E413" s="236"/>
      <c r="F413" s="237"/>
      <c r="G413" s="238"/>
    </row>
    <row r="414" spans="2:7">
      <c r="B414" s="235"/>
      <c r="C414" s="204"/>
      <c r="D414" s="236"/>
      <c r="E414" s="236"/>
      <c r="F414" s="237"/>
      <c r="G414" s="238"/>
    </row>
    <row r="415" spans="2:7">
      <c r="B415" s="235"/>
      <c r="C415" s="204"/>
      <c r="D415" s="236"/>
      <c r="E415" s="236"/>
      <c r="F415" s="237"/>
      <c r="G415" s="238"/>
    </row>
    <row r="416" spans="2:7">
      <c r="B416" s="235"/>
      <c r="C416" s="204"/>
      <c r="D416" s="236"/>
      <c r="E416" s="236"/>
      <c r="F416" s="237"/>
      <c r="G416" s="238"/>
    </row>
    <row r="417" spans="2:7">
      <c r="B417" s="235"/>
      <c r="C417" s="204"/>
      <c r="D417" s="236"/>
      <c r="E417" s="236"/>
      <c r="F417" s="237"/>
      <c r="G417" s="238"/>
    </row>
    <row r="418" spans="2:7">
      <c r="B418" s="235"/>
      <c r="C418" s="204"/>
      <c r="D418" s="236"/>
      <c r="E418" s="236"/>
      <c r="F418" s="237"/>
      <c r="G418" s="238"/>
    </row>
    <row r="419" spans="2:7">
      <c r="B419" s="235"/>
      <c r="C419" s="204"/>
      <c r="D419" s="236"/>
      <c r="E419" s="236"/>
      <c r="F419" s="237"/>
      <c r="G419" s="238"/>
    </row>
    <row r="420" spans="2:7">
      <c r="B420" s="235"/>
      <c r="C420" s="204"/>
      <c r="D420" s="236"/>
      <c r="E420" s="236"/>
      <c r="F420" s="237"/>
      <c r="G420" s="238"/>
    </row>
    <row r="421" spans="2:7">
      <c r="B421" s="235"/>
      <c r="C421" s="204"/>
      <c r="D421" s="236"/>
      <c r="E421" s="236"/>
      <c r="F421" s="237"/>
      <c r="G421" s="238"/>
    </row>
    <row r="422" spans="2:7">
      <c r="B422" s="235"/>
      <c r="C422" s="204"/>
      <c r="D422" s="236"/>
      <c r="E422" s="236"/>
      <c r="F422" s="237"/>
      <c r="G422" s="238"/>
    </row>
    <row r="423" spans="2:7">
      <c r="B423" s="235"/>
      <c r="C423" s="204"/>
      <c r="D423" s="236"/>
      <c r="E423" s="236"/>
      <c r="F423" s="237"/>
      <c r="G423" s="238"/>
    </row>
    <row r="424" spans="2:7">
      <c r="B424" s="235"/>
      <c r="C424" s="204"/>
      <c r="D424" s="236"/>
      <c r="E424" s="236"/>
      <c r="F424" s="237"/>
      <c r="G424" s="238"/>
    </row>
    <row r="425" spans="2:7">
      <c r="B425" s="235"/>
      <c r="C425" s="204"/>
      <c r="D425" s="236"/>
      <c r="E425" s="236"/>
      <c r="F425" s="237"/>
      <c r="G425" s="238"/>
    </row>
    <row r="426" spans="2:7">
      <c r="B426" s="235"/>
      <c r="C426" s="204"/>
      <c r="D426" s="236"/>
      <c r="E426" s="236"/>
      <c r="F426" s="237"/>
      <c r="G426" s="238"/>
    </row>
    <row r="427" spans="2:7">
      <c r="B427" s="235"/>
      <c r="C427" s="204"/>
      <c r="D427" s="236"/>
      <c r="E427" s="236"/>
      <c r="F427" s="237"/>
      <c r="G427" s="238"/>
    </row>
    <row r="428" spans="2:7">
      <c r="B428" s="235"/>
      <c r="C428" s="204"/>
      <c r="D428" s="236"/>
      <c r="E428" s="236"/>
      <c r="F428" s="237"/>
      <c r="G428" s="238"/>
    </row>
    <row r="429" spans="2:7">
      <c r="B429" s="235"/>
      <c r="C429" s="204"/>
      <c r="D429" s="236"/>
      <c r="E429" s="236"/>
      <c r="F429" s="237"/>
      <c r="G429" s="238"/>
    </row>
    <row r="430" spans="2:7">
      <c r="B430" s="235"/>
      <c r="C430" s="204"/>
      <c r="D430" s="236"/>
      <c r="E430" s="236"/>
      <c r="F430" s="237"/>
      <c r="G430" s="238"/>
    </row>
    <row r="431" spans="2:7">
      <c r="B431" s="235"/>
      <c r="C431" s="204"/>
      <c r="D431" s="236"/>
      <c r="E431" s="236"/>
      <c r="F431" s="237"/>
      <c r="G431" s="238"/>
    </row>
    <row r="432" spans="2:7">
      <c r="B432" s="235"/>
      <c r="C432" s="204"/>
      <c r="D432" s="236"/>
      <c r="E432" s="236"/>
      <c r="F432" s="237"/>
      <c r="G432" s="238"/>
    </row>
    <row r="433" spans="2:7">
      <c r="B433" s="235"/>
      <c r="C433" s="204"/>
      <c r="D433" s="236"/>
      <c r="E433" s="236"/>
      <c r="F433" s="237"/>
      <c r="G433" s="238"/>
    </row>
    <row r="434" spans="2:7">
      <c r="B434" s="235"/>
      <c r="C434" s="204"/>
      <c r="D434" s="236"/>
      <c r="E434" s="236"/>
      <c r="F434" s="237"/>
      <c r="G434" s="238"/>
    </row>
    <row r="435" spans="2:7">
      <c r="B435" s="235"/>
      <c r="C435" s="204"/>
      <c r="D435" s="236"/>
      <c r="E435" s="236"/>
      <c r="F435" s="237"/>
      <c r="G435" s="238"/>
    </row>
    <row r="436" spans="2:7">
      <c r="B436" s="235"/>
      <c r="C436" s="204"/>
      <c r="D436" s="236"/>
      <c r="E436" s="236"/>
      <c r="F436" s="237"/>
      <c r="G436" s="238"/>
    </row>
    <row r="437" spans="2:7">
      <c r="B437" s="235"/>
      <c r="C437" s="204"/>
      <c r="D437" s="236"/>
      <c r="E437" s="236"/>
      <c r="F437" s="237"/>
      <c r="G437" s="238"/>
    </row>
    <row r="438" spans="2:7">
      <c r="B438" s="235"/>
      <c r="C438" s="204"/>
      <c r="D438" s="236"/>
      <c r="E438" s="236"/>
      <c r="F438" s="237"/>
      <c r="G438" s="238"/>
    </row>
    <row r="439" spans="2:7">
      <c r="B439" s="235"/>
      <c r="C439" s="204"/>
      <c r="D439" s="236"/>
      <c r="E439" s="236"/>
      <c r="F439" s="237"/>
      <c r="G439" s="238"/>
    </row>
    <row r="440" spans="2:7">
      <c r="B440" s="235"/>
      <c r="C440" s="204"/>
      <c r="D440" s="236"/>
      <c r="E440" s="236"/>
      <c r="F440" s="237"/>
      <c r="G440" s="238"/>
    </row>
    <row r="441" spans="2:7">
      <c r="B441" s="235"/>
      <c r="C441" s="204"/>
      <c r="D441" s="236"/>
      <c r="E441" s="236"/>
      <c r="F441" s="237"/>
      <c r="G441" s="238"/>
    </row>
    <row r="442" spans="2:7">
      <c r="B442" s="235"/>
      <c r="C442" s="204"/>
      <c r="D442" s="236"/>
      <c r="E442" s="236"/>
      <c r="F442" s="237"/>
      <c r="G442" s="238"/>
    </row>
    <row r="443" spans="2:7">
      <c r="B443" s="235"/>
      <c r="C443" s="204"/>
      <c r="D443" s="236"/>
      <c r="E443" s="236"/>
      <c r="F443" s="237"/>
      <c r="G443" s="238"/>
    </row>
    <row r="444" spans="2:7">
      <c r="B444" s="235"/>
      <c r="C444" s="204"/>
      <c r="D444" s="236"/>
      <c r="E444" s="236"/>
      <c r="F444" s="237"/>
      <c r="G444" s="238"/>
    </row>
    <row r="445" spans="2:7">
      <c r="B445" s="235"/>
      <c r="C445" s="204"/>
      <c r="D445" s="236"/>
      <c r="E445" s="236"/>
      <c r="F445" s="237"/>
      <c r="G445" s="238"/>
    </row>
    <row r="446" spans="2:7">
      <c r="B446" s="235"/>
      <c r="C446" s="204"/>
      <c r="D446" s="236"/>
      <c r="E446" s="236"/>
      <c r="F446" s="237"/>
      <c r="G446" s="238"/>
    </row>
    <row r="447" spans="2:7">
      <c r="B447" s="235"/>
      <c r="C447" s="204"/>
      <c r="D447" s="236"/>
      <c r="E447" s="236"/>
      <c r="F447" s="237"/>
      <c r="G447" s="238"/>
    </row>
    <row r="448" spans="2:7">
      <c r="B448" s="235"/>
      <c r="C448" s="204"/>
      <c r="D448" s="236"/>
      <c r="E448" s="236"/>
      <c r="F448" s="237"/>
      <c r="G448" s="238"/>
    </row>
    <row r="449" spans="2:7">
      <c r="B449" s="235"/>
      <c r="C449" s="204"/>
      <c r="D449" s="236"/>
      <c r="E449" s="236"/>
      <c r="F449" s="237"/>
      <c r="G449" s="238"/>
    </row>
    <row r="450" spans="2:7">
      <c r="B450" s="235"/>
      <c r="C450" s="204"/>
      <c r="D450" s="236"/>
      <c r="E450" s="236"/>
      <c r="F450" s="237"/>
      <c r="G450" s="238"/>
    </row>
    <row r="451" spans="2:7">
      <c r="B451" s="235"/>
      <c r="C451" s="204"/>
      <c r="D451" s="236"/>
      <c r="E451" s="236"/>
      <c r="F451" s="237"/>
      <c r="G451" s="238"/>
    </row>
    <row r="452" spans="2:7">
      <c r="B452" s="235"/>
      <c r="C452" s="204"/>
      <c r="D452" s="236"/>
      <c r="E452" s="236"/>
      <c r="F452" s="237"/>
      <c r="G452" s="238"/>
    </row>
    <row r="453" spans="2:7">
      <c r="B453" s="235"/>
      <c r="C453" s="204"/>
      <c r="D453" s="236"/>
      <c r="E453" s="236"/>
      <c r="F453" s="237"/>
      <c r="G453" s="238"/>
    </row>
    <row r="454" spans="2:7">
      <c r="B454" s="235"/>
      <c r="C454" s="204"/>
      <c r="D454" s="236"/>
      <c r="E454" s="236"/>
      <c r="F454" s="237"/>
      <c r="G454" s="238"/>
    </row>
    <row r="455" spans="2:7">
      <c r="B455" s="235"/>
      <c r="C455" s="204"/>
      <c r="D455" s="236"/>
      <c r="E455" s="236"/>
      <c r="F455" s="237"/>
      <c r="G455" s="238"/>
    </row>
    <row r="456" spans="2:7">
      <c r="B456" s="235"/>
      <c r="C456" s="204"/>
      <c r="D456" s="236"/>
      <c r="E456" s="236"/>
      <c r="F456" s="237"/>
      <c r="G456" s="238"/>
    </row>
    <row r="457" spans="2:7">
      <c r="B457" s="235"/>
      <c r="C457" s="204"/>
      <c r="D457" s="236"/>
      <c r="E457" s="236"/>
      <c r="F457" s="237"/>
      <c r="G457" s="238"/>
    </row>
    <row r="458" spans="2:7">
      <c r="B458" s="235"/>
      <c r="C458" s="204"/>
      <c r="D458" s="236"/>
      <c r="E458" s="236"/>
      <c r="F458" s="237"/>
      <c r="G458" s="238"/>
    </row>
    <row r="459" spans="2:7">
      <c r="B459" s="235"/>
      <c r="C459" s="204"/>
      <c r="D459" s="236"/>
      <c r="E459" s="236"/>
      <c r="F459" s="237"/>
      <c r="G459" s="238"/>
    </row>
    <row r="460" spans="2:7">
      <c r="B460" s="235"/>
      <c r="C460" s="204"/>
      <c r="D460" s="236"/>
      <c r="E460" s="236"/>
      <c r="F460" s="237"/>
      <c r="G460" s="238"/>
    </row>
    <row r="461" spans="2:7">
      <c r="B461" s="235"/>
      <c r="C461" s="204"/>
      <c r="D461" s="236"/>
      <c r="E461" s="236"/>
      <c r="F461" s="237"/>
      <c r="G461" s="238"/>
    </row>
    <row r="462" spans="2:7">
      <c r="B462" s="235"/>
      <c r="C462" s="204"/>
      <c r="D462" s="236"/>
      <c r="E462" s="236"/>
      <c r="F462" s="237"/>
      <c r="G462" s="238"/>
    </row>
    <row r="463" spans="2:7">
      <c r="B463" s="235"/>
      <c r="C463" s="204"/>
      <c r="D463" s="236"/>
      <c r="E463" s="236"/>
      <c r="F463" s="237"/>
      <c r="G463" s="238"/>
    </row>
    <row r="464" spans="2:7">
      <c r="B464" s="235"/>
      <c r="C464" s="204"/>
      <c r="D464" s="236"/>
      <c r="E464" s="236"/>
      <c r="F464" s="237"/>
      <c r="G464" s="238"/>
    </row>
    <row r="465" spans="2:7">
      <c r="B465" s="235"/>
      <c r="C465" s="204"/>
      <c r="D465" s="236"/>
      <c r="E465" s="236"/>
      <c r="F465" s="237"/>
      <c r="G465" s="238"/>
    </row>
    <row r="466" spans="2:7">
      <c r="B466" s="235"/>
      <c r="C466" s="204"/>
      <c r="D466" s="236"/>
      <c r="E466" s="236"/>
      <c r="F466" s="237"/>
      <c r="G466" s="238"/>
    </row>
    <row r="467" spans="2:7">
      <c r="B467" s="235"/>
      <c r="C467" s="204"/>
      <c r="D467" s="236"/>
      <c r="E467" s="236"/>
      <c r="F467" s="237"/>
      <c r="G467" s="238"/>
    </row>
    <row r="468" spans="2:7">
      <c r="B468" s="235"/>
      <c r="C468" s="204"/>
      <c r="D468" s="236"/>
      <c r="E468" s="236"/>
      <c r="F468" s="237"/>
      <c r="G468" s="238"/>
    </row>
    <row r="469" spans="2:7">
      <c r="B469" s="235"/>
      <c r="C469" s="204"/>
      <c r="D469" s="236"/>
      <c r="E469" s="236"/>
      <c r="F469" s="237"/>
      <c r="G469" s="238"/>
    </row>
    <row r="470" spans="2:7">
      <c r="B470" s="235"/>
      <c r="C470" s="204"/>
      <c r="D470" s="236"/>
      <c r="E470" s="236"/>
      <c r="F470" s="237"/>
      <c r="G470" s="238"/>
    </row>
    <row r="471" spans="2:7">
      <c r="B471" s="235"/>
      <c r="C471" s="204"/>
      <c r="D471" s="236"/>
      <c r="E471" s="236"/>
      <c r="F471" s="237"/>
      <c r="G471" s="238"/>
    </row>
    <row r="472" spans="2:7">
      <c r="B472" s="235"/>
      <c r="C472" s="204"/>
      <c r="D472" s="236"/>
      <c r="E472" s="236"/>
      <c r="F472" s="237"/>
      <c r="G472" s="238"/>
    </row>
    <row r="473" spans="2:7">
      <c r="B473" s="235"/>
      <c r="C473" s="204"/>
      <c r="D473" s="236"/>
      <c r="E473" s="236"/>
      <c r="F473" s="237"/>
      <c r="G473" s="238"/>
    </row>
    <row r="474" spans="2:7">
      <c r="B474" s="235"/>
      <c r="C474" s="204"/>
      <c r="D474" s="236"/>
      <c r="E474" s="236"/>
      <c r="F474" s="237"/>
      <c r="G474" s="238"/>
    </row>
    <row r="475" spans="2:7">
      <c r="B475" s="235"/>
      <c r="C475" s="204"/>
      <c r="D475" s="236"/>
      <c r="E475" s="236"/>
      <c r="F475" s="237"/>
      <c r="G475" s="238"/>
    </row>
    <row r="476" spans="2:7">
      <c r="B476" s="235"/>
      <c r="C476" s="204"/>
      <c r="D476" s="236"/>
      <c r="E476" s="236"/>
      <c r="F476" s="237"/>
      <c r="G476" s="238"/>
    </row>
    <row r="477" spans="2:7">
      <c r="B477" s="235"/>
      <c r="C477" s="204"/>
      <c r="D477" s="236"/>
      <c r="E477" s="236"/>
      <c r="F477" s="237"/>
      <c r="G477" s="238"/>
    </row>
    <row r="478" spans="2:7">
      <c r="B478" s="235"/>
      <c r="C478" s="204"/>
      <c r="D478" s="236"/>
      <c r="E478" s="236"/>
      <c r="F478" s="237"/>
      <c r="G478" s="238"/>
    </row>
    <row r="479" spans="2:7">
      <c r="B479" s="235"/>
      <c r="C479" s="204"/>
      <c r="D479" s="236"/>
      <c r="E479" s="236"/>
      <c r="F479" s="237"/>
      <c r="G479" s="238"/>
    </row>
    <row r="480" spans="2:7">
      <c r="B480" s="235"/>
      <c r="C480" s="204"/>
      <c r="D480" s="236"/>
      <c r="E480" s="236"/>
      <c r="F480" s="237"/>
      <c r="G480" s="238"/>
    </row>
    <row r="481" spans="2:7">
      <c r="B481" s="235"/>
      <c r="C481" s="204"/>
      <c r="D481" s="236"/>
      <c r="E481" s="236"/>
      <c r="F481" s="237"/>
      <c r="G481" s="238"/>
    </row>
    <row r="482" spans="2:7">
      <c r="B482" s="235"/>
      <c r="C482" s="204"/>
      <c r="D482" s="236"/>
      <c r="E482" s="236"/>
      <c r="F482" s="237"/>
      <c r="G482" s="238"/>
    </row>
    <row r="483" spans="2:7">
      <c r="B483" s="235"/>
      <c r="C483" s="204"/>
      <c r="D483" s="236"/>
      <c r="E483" s="236"/>
      <c r="F483" s="237"/>
      <c r="G483" s="238"/>
    </row>
    <row r="484" spans="2:7">
      <c r="B484" s="235"/>
      <c r="C484" s="204"/>
      <c r="D484" s="236"/>
      <c r="E484" s="236"/>
      <c r="F484" s="237"/>
      <c r="G484" s="238"/>
    </row>
    <row r="485" spans="2:7">
      <c r="B485" s="235"/>
      <c r="C485" s="204"/>
      <c r="D485" s="236"/>
      <c r="E485" s="236"/>
      <c r="F485" s="237"/>
      <c r="G485" s="238"/>
    </row>
    <row r="486" spans="2:7">
      <c r="B486" s="235"/>
      <c r="C486" s="204"/>
      <c r="D486" s="236"/>
      <c r="E486" s="236"/>
      <c r="F486" s="237"/>
      <c r="G486" s="238"/>
    </row>
    <row r="487" spans="2:7">
      <c r="B487" s="235"/>
      <c r="C487" s="204"/>
      <c r="D487" s="236"/>
      <c r="E487" s="236"/>
      <c r="F487" s="237"/>
      <c r="G487" s="238"/>
    </row>
    <row r="488" spans="2:7">
      <c r="B488" s="235"/>
      <c r="C488" s="204"/>
      <c r="D488" s="236"/>
      <c r="E488" s="236"/>
      <c r="F488" s="237"/>
      <c r="G488" s="238"/>
    </row>
    <row r="489" spans="2:7">
      <c r="B489" s="235"/>
      <c r="C489" s="204"/>
      <c r="D489" s="236"/>
      <c r="E489" s="236"/>
      <c r="F489" s="237"/>
      <c r="G489" s="238"/>
    </row>
    <row r="490" spans="2:7">
      <c r="B490" s="235"/>
      <c r="C490" s="204"/>
      <c r="D490" s="236"/>
      <c r="E490" s="236"/>
      <c r="F490" s="237"/>
      <c r="G490" s="238"/>
    </row>
    <row r="491" spans="2:7">
      <c r="B491" s="235"/>
      <c r="C491" s="204"/>
      <c r="D491" s="236"/>
      <c r="E491" s="236"/>
      <c r="F491" s="237"/>
      <c r="G491" s="238"/>
    </row>
    <row r="492" spans="2:7">
      <c r="B492" s="235"/>
      <c r="C492" s="204"/>
      <c r="D492" s="236"/>
      <c r="E492" s="236"/>
      <c r="F492" s="237"/>
      <c r="G492" s="238"/>
    </row>
    <row r="493" spans="2:7">
      <c r="B493" s="235"/>
      <c r="C493" s="204"/>
      <c r="D493" s="236"/>
      <c r="E493" s="236"/>
      <c r="F493" s="237"/>
      <c r="G493" s="238"/>
    </row>
    <row r="494" spans="2:7">
      <c r="B494" s="235"/>
      <c r="C494" s="204"/>
      <c r="D494" s="236"/>
      <c r="E494" s="236"/>
      <c r="F494" s="237"/>
      <c r="G494" s="238"/>
    </row>
    <row r="495" spans="2:7">
      <c r="B495" s="235"/>
      <c r="C495" s="204"/>
      <c r="D495" s="236"/>
      <c r="E495" s="236"/>
      <c r="F495" s="237"/>
      <c r="G495" s="238"/>
    </row>
    <row r="496" spans="2:7">
      <c r="B496" s="235"/>
      <c r="C496" s="204"/>
      <c r="D496" s="236"/>
      <c r="E496" s="236"/>
      <c r="F496" s="237"/>
      <c r="G496" s="238"/>
    </row>
    <row r="497" spans="2:7">
      <c r="B497" s="235"/>
      <c r="C497" s="204"/>
      <c r="D497" s="236"/>
      <c r="E497" s="236"/>
      <c r="F497" s="237"/>
      <c r="G497" s="238"/>
    </row>
    <row r="498" spans="2:7">
      <c r="B498" s="235"/>
      <c r="C498" s="204"/>
      <c r="D498" s="236"/>
      <c r="E498" s="236"/>
      <c r="F498" s="237"/>
      <c r="G498" s="238"/>
    </row>
    <row r="499" spans="2:7">
      <c r="B499" s="235"/>
      <c r="C499" s="204"/>
      <c r="D499" s="236"/>
      <c r="E499" s="236"/>
      <c r="F499" s="237"/>
      <c r="G499" s="238"/>
    </row>
    <row r="500" spans="2:7">
      <c r="B500" s="235"/>
      <c r="C500" s="204"/>
      <c r="D500" s="236"/>
      <c r="E500" s="236"/>
      <c r="F500" s="237"/>
      <c r="G500" s="238"/>
    </row>
    <row r="501" spans="2:7">
      <c r="B501" s="235"/>
      <c r="C501" s="204"/>
      <c r="D501" s="236"/>
      <c r="E501" s="236"/>
      <c r="F501" s="237"/>
      <c r="G501" s="238"/>
    </row>
    <row r="502" spans="2:7">
      <c r="B502" s="235"/>
      <c r="C502" s="204"/>
      <c r="D502" s="236"/>
      <c r="E502" s="236"/>
      <c r="F502" s="237"/>
      <c r="G502" s="238"/>
    </row>
    <row r="503" spans="2:7">
      <c r="B503" s="235"/>
      <c r="C503" s="204"/>
      <c r="D503" s="236"/>
      <c r="E503" s="236"/>
      <c r="F503" s="237"/>
      <c r="G503" s="238"/>
    </row>
    <row r="504" spans="2:7">
      <c r="B504" s="235"/>
      <c r="C504" s="204"/>
      <c r="D504" s="236"/>
      <c r="E504" s="236"/>
      <c r="F504" s="237"/>
      <c r="G504" s="238"/>
    </row>
    <row r="505" spans="2:7">
      <c r="B505" s="235"/>
      <c r="C505" s="204"/>
      <c r="D505" s="236"/>
      <c r="E505" s="236"/>
      <c r="F505" s="237"/>
      <c r="G505" s="238"/>
    </row>
    <row r="506" spans="2:7">
      <c r="B506" s="235"/>
      <c r="C506" s="204"/>
      <c r="D506" s="236"/>
      <c r="E506" s="236"/>
      <c r="F506" s="237"/>
      <c r="G506" s="238"/>
    </row>
    <row r="507" spans="2:7">
      <c r="B507" s="235"/>
      <c r="C507" s="204"/>
      <c r="D507" s="236"/>
      <c r="E507" s="236"/>
      <c r="F507" s="237"/>
      <c r="G507" s="238"/>
    </row>
    <row r="508" spans="2:7">
      <c r="B508" s="235"/>
      <c r="C508" s="204"/>
      <c r="D508" s="236"/>
      <c r="E508" s="236"/>
      <c r="F508" s="237"/>
      <c r="G508" s="238"/>
    </row>
    <row r="509" spans="2:7">
      <c r="B509" s="235"/>
      <c r="C509" s="204"/>
      <c r="D509" s="236"/>
      <c r="E509" s="236"/>
      <c r="F509" s="237"/>
      <c r="G509" s="238"/>
    </row>
    <row r="510" spans="2:7">
      <c r="B510" s="235"/>
      <c r="C510" s="204"/>
      <c r="D510" s="236"/>
      <c r="E510" s="236"/>
      <c r="F510" s="237"/>
      <c r="G510" s="238"/>
    </row>
    <row r="511" spans="2:7">
      <c r="B511" s="235"/>
      <c r="C511" s="204"/>
      <c r="D511" s="236"/>
      <c r="E511" s="236"/>
      <c r="F511" s="237"/>
      <c r="G511" s="238"/>
    </row>
    <row r="512" spans="2:7">
      <c r="B512" s="235"/>
      <c r="C512" s="204"/>
      <c r="D512" s="236"/>
      <c r="E512" s="236"/>
      <c r="F512" s="237"/>
      <c r="G512" s="238"/>
    </row>
    <row r="513" spans="2:7">
      <c r="B513" s="235"/>
      <c r="C513" s="204"/>
      <c r="D513" s="236"/>
      <c r="E513" s="236"/>
      <c r="F513" s="237"/>
      <c r="G513" s="238"/>
    </row>
    <row r="514" spans="2:7">
      <c r="B514" s="235"/>
      <c r="C514" s="204"/>
      <c r="D514" s="236"/>
      <c r="E514" s="236"/>
      <c r="F514" s="237"/>
      <c r="G514" s="238"/>
    </row>
    <row r="515" spans="2:7">
      <c r="B515" s="235"/>
      <c r="C515" s="204"/>
      <c r="D515" s="236"/>
      <c r="E515" s="236"/>
      <c r="F515" s="237"/>
      <c r="G515" s="238"/>
    </row>
    <row r="516" spans="2:7">
      <c r="B516" s="235"/>
      <c r="C516" s="204"/>
      <c r="D516" s="236"/>
      <c r="E516" s="236"/>
      <c r="F516" s="237"/>
      <c r="G516" s="238"/>
    </row>
    <row r="517" spans="2:7">
      <c r="B517" s="235"/>
      <c r="C517" s="204"/>
      <c r="D517" s="236"/>
      <c r="E517" s="236"/>
      <c r="F517" s="237"/>
      <c r="G517" s="238"/>
    </row>
    <row r="518" spans="2:7">
      <c r="B518" s="235"/>
      <c r="C518" s="204"/>
      <c r="D518" s="236"/>
      <c r="E518" s="236"/>
      <c r="F518" s="237"/>
      <c r="G518" s="238"/>
    </row>
    <row r="519" spans="2:7">
      <c r="B519" s="235"/>
      <c r="C519" s="204"/>
      <c r="D519" s="236"/>
      <c r="E519" s="236"/>
      <c r="F519" s="237"/>
      <c r="G519" s="238"/>
    </row>
    <row r="520" spans="2:7">
      <c r="B520" s="235"/>
      <c r="C520" s="204"/>
      <c r="D520" s="236"/>
      <c r="E520" s="236"/>
      <c r="F520" s="237"/>
      <c r="G520" s="238"/>
    </row>
    <row r="521" spans="2:7">
      <c r="B521" s="235"/>
      <c r="C521" s="204"/>
      <c r="D521" s="236"/>
      <c r="E521" s="236"/>
      <c r="F521" s="237"/>
      <c r="G521" s="238"/>
    </row>
    <row r="522" spans="2:7">
      <c r="B522" s="235"/>
      <c r="C522" s="204"/>
      <c r="D522" s="236"/>
      <c r="E522" s="236"/>
      <c r="F522" s="237"/>
      <c r="G522" s="238"/>
    </row>
    <row r="523" spans="2:7">
      <c r="B523" s="235"/>
      <c r="C523" s="204"/>
      <c r="D523" s="236"/>
      <c r="E523" s="236"/>
      <c r="F523" s="237"/>
      <c r="G523" s="238"/>
    </row>
    <row r="524" spans="2:7">
      <c r="B524" s="235"/>
      <c r="C524" s="204"/>
      <c r="D524" s="236"/>
      <c r="E524" s="236"/>
      <c r="F524" s="237"/>
      <c r="G524" s="238"/>
    </row>
    <row r="525" spans="2:7">
      <c r="B525" s="235"/>
      <c r="C525" s="204"/>
      <c r="D525" s="236"/>
      <c r="E525" s="236"/>
      <c r="F525" s="237"/>
      <c r="G525" s="238"/>
    </row>
    <row r="526" spans="2:7">
      <c r="B526" s="235"/>
      <c r="C526" s="204"/>
      <c r="D526" s="236"/>
      <c r="E526" s="236"/>
      <c r="F526" s="237"/>
      <c r="G526" s="238"/>
    </row>
    <row r="527" spans="2:7">
      <c r="B527" s="235"/>
      <c r="C527" s="204"/>
      <c r="D527" s="236"/>
      <c r="E527" s="236"/>
      <c r="F527" s="237"/>
      <c r="G527" s="238"/>
    </row>
    <row r="528" spans="2:7">
      <c r="B528" s="235"/>
      <c r="C528" s="204"/>
      <c r="D528" s="236"/>
      <c r="E528" s="236"/>
      <c r="F528" s="237"/>
      <c r="G528" s="238"/>
    </row>
    <row r="529" spans="2:7">
      <c r="B529" s="235"/>
      <c r="C529" s="204"/>
      <c r="D529" s="236"/>
      <c r="E529" s="236"/>
      <c r="F529" s="237"/>
      <c r="G529" s="238"/>
    </row>
    <row r="530" spans="2:7">
      <c r="B530" s="235"/>
      <c r="C530" s="204"/>
      <c r="D530" s="236"/>
      <c r="E530" s="236"/>
      <c r="F530" s="237"/>
      <c r="G530" s="238"/>
    </row>
    <row r="531" spans="2:7">
      <c r="B531" s="235"/>
      <c r="C531" s="204"/>
      <c r="D531" s="236"/>
      <c r="E531" s="236"/>
      <c r="F531" s="237"/>
      <c r="G531" s="238"/>
    </row>
    <row r="532" spans="2:7">
      <c r="B532" s="235"/>
      <c r="C532" s="204"/>
      <c r="D532" s="236"/>
      <c r="E532" s="236"/>
      <c r="F532" s="237"/>
      <c r="G532" s="238"/>
    </row>
    <row r="533" spans="2:7">
      <c r="B533" s="235"/>
      <c r="C533" s="204"/>
      <c r="D533" s="236"/>
      <c r="E533" s="236"/>
      <c r="F533" s="237"/>
      <c r="G533" s="238"/>
    </row>
    <row r="534" spans="2:7">
      <c r="B534" s="235"/>
      <c r="C534" s="204"/>
      <c r="D534" s="236"/>
      <c r="E534" s="236"/>
      <c r="F534" s="237"/>
      <c r="G534" s="238"/>
    </row>
    <row r="535" spans="2:7">
      <c r="B535" s="235"/>
      <c r="C535" s="204"/>
      <c r="D535" s="236"/>
      <c r="E535" s="236"/>
      <c r="F535" s="237"/>
      <c r="G535" s="238"/>
    </row>
    <row r="536" spans="2:7">
      <c r="B536" s="235"/>
      <c r="C536" s="204"/>
      <c r="D536" s="236"/>
      <c r="E536" s="236"/>
      <c r="F536" s="237"/>
      <c r="G536" s="238"/>
    </row>
    <row r="537" spans="2:7">
      <c r="B537" s="235"/>
      <c r="C537" s="204"/>
      <c r="D537" s="236"/>
      <c r="E537" s="236"/>
      <c r="F537" s="237"/>
      <c r="G537" s="238"/>
    </row>
    <row r="538" spans="2:7">
      <c r="B538" s="235"/>
      <c r="C538" s="204"/>
      <c r="D538" s="236"/>
      <c r="E538" s="236"/>
      <c r="F538" s="237"/>
      <c r="G538" s="238"/>
    </row>
    <row r="539" spans="2:7">
      <c r="B539" s="235"/>
      <c r="C539" s="204"/>
      <c r="D539" s="236"/>
      <c r="E539" s="236"/>
      <c r="F539" s="237"/>
      <c r="G539" s="238"/>
    </row>
    <row r="540" spans="2:7">
      <c r="B540" s="235"/>
      <c r="C540" s="204"/>
      <c r="D540" s="236"/>
      <c r="E540" s="236"/>
      <c r="F540" s="237"/>
      <c r="G540" s="238"/>
    </row>
    <row r="541" spans="2:7">
      <c r="B541" s="235"/>
      <c r="C541" s="204"/>
      <c r="D541" s="236"/>
      <c r="E541" s="236"/>
      <c r="F541" s="237"/>
      <c r="G541" s="238"/>
    </row>
    <row r="542" spans="2:7">
      <c r="B542" s="235"/>
      <c r="C542" s="204"/>
      <c r="D542" s="236"/>
      <c r="E542" s="236"/>
      <c r="F542" s="237"/>
      <c r="G542" s="238"/>
    </row>
    <row r="543" spans="2:7">
      <c r="B543" s="235"/>
      <c r="C543" s="204"/>
      <c r="D543" s="236"/>
      <c r="E543" s="236"/>
      <c r="F543" s="237"/>
      <c r="G543" s="238"/>
    </row>
    <row r="544" spans="2:7">
      <c r="B544" s="235"/>
      <c r="C544" s="204"/>
      <c r="D544" s="236"/>
      <c r="E544" s="236"/>
      <c r="F544" s="237"/>
      <c r="G544" s="238"/>
    </row>
    <row r="545" spans="2:7">
      <c r="B545" s="235"/>
      <c r="C545" s="204"/>
      <c r="D545" s="236"/>
      <c r="E545" s="236"/>
      <c r="F545" s="237"/>
      <c r="G545" s="238"/>
    </row>
    <row r="546" spans="2:7">
      <c r="B546" s="235"/>
      <c r="C546" s="204"/>
      <c r="D546" s="236"/>
      <c r="E546" s="236"/>
      <c r="F546" s="237"/>
      <c r="G546" s="238"/>
    </row>
    <row r="547" spans="2:7">
      <c r="B547" s="235"/>
      <c r="C547" s="204"/>
      <c r="D547" s="236"/>
      <c r="E547" s="236"/>
      <c r="F547" s="237"/>
      <c r="G547" s="238"/>
    </row>
    <row r="548" spans="2:7">
      <c r="B548" s="235"/>
      <c r="C548" s="204"/>
      <c r="D548" s="236"/>
      <c r="E548" s="236"/>
      <c r="F548" s="237"/>
      <c r="G548" s="238"/>
    </row>
    <row r="549" spans="2:7">
      <c r="B549" s="235"/>
      <c r="C549" s="204"/>
      <c r="D549" s="236"/>
      <c r="E549" s="236"/>
      <c r="F549" s="237"/>
      <c r="G549" s="238"/>
    </row>
    <row r="550" spans="2:7">
      <c r="B550" s="235"/>
      <c r="C550" s="204"/>
      <c r="D550" s="236"/>
      <c r="E550" s="236"/>
      <c r="F550" s="237"/>
      <c r="G550" s="238"/>
    </row>
    <row r="551" spans="2:7">
      <c r="B551" s="235"/>
      <c r="C551" s="204"/>
      <c r="D551" s="236"/>
      <c r="E551" s="236"/>
      <c r="F551" s="237"/>
      <c r="G551" s="238"/>
    </row>
    <row r="552" spans="2:7">
      <c r="B552" s="235"/>
      <c r="C552" s="204"/>
      <c r="D552" s="236"/>
      <c r="E552" s="236"/>
      <c r="F552" s="237"/>
      <c r="G552" s="238"/>
    </row>
    <row r="553" spans="2:7">
      <c r="B553" s="235"/>
      <c r="C553" s="204"/>
      <c r="D553" s="236"/>
      <c r="E553" s="236"/>
      <c r="F553" s="237"/>
      <c r="G553" s="238"/>
    </row>
    <row r="554" spans="2:7">
      <c r="B554" s="235"/>
      <c r="C554" s="204"/>
      <c r="D554" s="236"/>
      <c r="E554" s="236"/>
      <c r="F554" s="237"/>
      <c r="G554" s="238"/>
    </row>
    <row r="555" spans="2:7">
      <c r="B555" s="235"/>
      <c r="C555" s="204"/>
      <c r="D555" s="236"/>
      <c r="E555" s="236"/>
      <c r="F555" s="237"/>
      <c r="G555" s="238"/>
    </row>
    <row r="556" spans="2:7">
      <c r="B556" s="235"/>
      <c r="C556" s="204"/>
      <c r="D556" s="236"/>
      <c r="E556" s="236"/>
      <c r="F556" s="237"/>
      <c r="G556" s="238"/>
    </row>
    <row r="557" spans="2:7">
      <c r="B557" s="235"/>
      <c r="C557" s="204"/>
      <c r="D557" s="236"/>
      <c r="E557" s="236"/>
      <c r="F557" s="237"/>
      <c r="G557" s="238"/>
    </row>
    <row r="558" spans="2:7">
      <c r="B558" s="235"/>
      <c r="C558" s="204"/>
      <c r="D558" s="236"/>
      <c r="E558" s="236"/>
      <c r="F558" s="237"/>
      <c r="G558" s="238"/>
    </row>
    <row r="559" spans="2:7">
      <c r="B559" s="235"/>
      <c r="C559" s="204"/>
      <c r="D559" s="236"/>
      <c r="E559" s="236"/>
      <c r="F559" s="237"/>
      <c r="G559" s="238"/>
    </row>
    <row r="560" spans="2:7">
      <c r="B560" s="235"/>
      <c r="C560" s="204"/>
      <c r="D560" s="236"/>
      <c r="E560" s="236"/>
      <c r="F560" s="237"/>
      <c r="G560" s="238"/>
    </row>
    <row r="561" spans="2:7">
      <c r="B561" s="235"/>
      <c r="C561" s="204"/>
      <c r="D561" s="236"/>
      <c r="E561" s="236"/>
      <c r="F561" s="237"/>
      <c r="G561" s="238"/>
    </row>
    <row r="562" spans="2:7">
      <c r="B562" s="235"/>
      <c r="C562" s="204"/>
      <c r="D562" s="236"/>
      <c r="E562" s="236"/>
      <c r="F562" s="237"/>
      <c r="G562" s="238"/>
    </row>
    <row r="563" spans="2:7">
      <c r="B563" s="235"/>
      <c r="C563" s="204"/>
      <c r="D563" s="236"/>
      <c r="E563" s="236"/>
      <c r="F563" s="237"/>
      <c r="G563" s="238"/>
    </row>
    <row r="564" spans="2:7">
      <c r="B564" s="235"/>
      <c r="C564" s="204"/>
      <c r="D564" s="236"/>
      <c r="E564" s="236"/>
      <c r="F564" s="237"/>
      <c r="G564" s="238"/>
    </row>
    <row r="565" spans="2:7">
      <c r="B565" s="235"/>
      <c r="C565" s="204"/>
      <c r="D565" s="236"/>
      <c r="E565" s="236"/>
      <c r="F565" s="237"/>
      <c r="G565" s="238"/>
    </row>
    <row r="566" spans="2:7">
      <c r="B566" s="235"/>
      <c r="C566" s="204"/>
      <c r="D566" s="236"/>
      <c r="E566" s="236"/>
      <c r="F566" s="237"/>
      <c r="G566" s="238"/>
    </row>
    <row r="567" spans="2:7">
      <c r="B567" s="235"/>
      <c r="C567" s="204"/>
      <c r="D567" s="236"/>
      <c r="E567" s="236"/>
      <c r="F567" s="237"/>
      <c r="G567" s="238"/>
    </row>
    <row r="568" spans="2:7">
      <c r="B568" s="235"/>
      <c r="C568" s="204"/>
      <c r="D568" s="236"/>
      <c r="E568" s="236"/>
      <c r="F568" s="237"/>
      <c r="G568" s="238"/>
    </row>
    <row r="569" spans="2:7">
      <c r="B569" s="235"/>
      <c r="C569" s="204"/>
      <c r="D569" s="236"/>
      <c r="E569" s="236"/>
      <c r="F569" s="237"/>
      <c r="G569" s="238"/>
    </row>
    <row r="570" spans="2:7">
      <c r="B570" s="235"/>
      <c r="C570" s="204"/>
      <c r="D570" s="236"/>
      <c r="E570" s="236"/>
      <c r="F570" s="237"/>
      <c r="G570" s="238"/>
    </row>
    <row r="571" spans="2:7">
      <c r="B571" s="235"/>
      <c r="C571" s="204"/>
      <c r="D571" s="236"/>
      <c r="E571" s="236"/>
      <c r="F571" s="237"/>
      <c r="G571" s="238"/>
    </row>
    <row r="572" spans="2:7">
      <c r="B572" s="235"/>
      <c r="C572" s="204"/>
      <c r="D572" s="236"/>
      <c r="E572" s="236"/>
      <c r="F572" s="237"/>
      <c r="G572" s="238"/>
    </row>
    <row r="573" spans="2:7">
      <c r="B573" s="235"/>
      <c r="C573" s="204"/>
      <c r="D573" s="236"/>
      <c r="E573" s="236"/>
      <c r="F573" s="237"/>
      <c r="G573" s="238"/>
    </row>
    <row r="574" spans="2:7">
      <c r="B574" s="235"/>
      <c r="C574" s="204"/>
      <c r="D574" s="236"/>
      <c r="E574" s="236"/>
      <c r="F574" s="237"/>
      <c r="G574" s="238"/>
    </row>
    <row r="575" spans="2:7">
      <c r="B575" s="235"/>
      <c r="C575" s="204"/>
      <c r="D575" s="236"/>
      <c r="E575" s="236"/>
      <c r="F575" s="237"/>
      <c r="G575" s="238"/>
    </row>
    <row r="576" spans="2:7">
      <c r="B576" s="235"/>
      <c r="C576" s="204"/>
      <c r="D576" s="236"/>
      <c r="E576" s="236"/>
      <c r="F576" s="237"/>
      <c r="G576" s="238"/>
    </row>
    <row r="577" spans="2:7">
      <c r="B577" s="235"/>
      <c r="C577" s="204"/>
      <c r="D577" s="236"/>
      <c r="E577" s="236"/>
      <c r="F577" s="237"/>
      <c r="G577" s="238"/>
    </row>
    <row r="578" spans="2:7">
      <c r="B578" s="235"/>
      <c r="C578" s="204"/>
      <c r="D578" s="236"/>
      <c r="E578" s="236"/>
      <c r="F578" s="237"/>
      <c r="G578" s="238"/>
    </row>
    <row r="579" spans="2:7">
      <c r="B579" s="235"/>
      <c r="C579" s="204"/>
      <c r="D579" s="236"/>
      <c r="E579" s="236"/>
      <c r="F579" s="237"/>
      <c r="G579" s="238"/>
    </row>
    <row r="580" spans="2:7">
      <c r="B580" s="235"/>
      <c r="C580" s="204"/>
      <c r="D580" s="236"/>
      <c r="E580" s="236"/>
      <c r="F580" s="237"/>
      <c r="G580" s="238"/>
    </row>
    <row r="581" spans="2:7">
      <c r="B581" s="235"/>
      <c r="C581" s="204"/>
      <c r="D581" s="236"/>
      <c r="E581" s="236"/>
      <c r="F581" s="237"/>
      <c r="G581" s="238"/>
    </row>
    <row r="582" spans="2:7">
      <c r="B582" s="235"/>
      <c r="C582" s="204"/>
      <c r="D582" s="236"/>
      <c r="E582" s="236"/>
      <c r="F582" s="237"/>
      <c r="G582" s="238"/>
    </row>
    <row r="583" spans="2:7">
      <c r="B583" s="235"/>
      <c r="C583" s="204"/>
      <c r="D583" s="236"/>
      <c r="E583" s="236"/>
      <c r="F583" s="237"/>
      <c r="G583" s="238"/>
    </row>
    <row r="584" spans="2:7">
      <c r="B584" s="235"/>
      <c r="C584" s="204"/>
      <c r="D584" s="236"/>
      <c r="E584" s="236"/>
      <c r="F584" s="237"/>
      <c r="G584" s="238"/>
    </row>
    <row r="585" spans="2:7">
      <c r="B585" s="235"/>
      <c r="C585" s="204"/>
      <c r="D585" s="236"/>
      <c r="E585" s="236"/>
      <c r="F585" s="237"/>
      <c r="G585" s="238"/>
    </row>
    <row r="586" spans="2:7">
      <c r="B586" s="235"/>
      <c r="C586" s="204"/>
      <c r="D586" s="236"/>
      <c r="E586" s="236"/>
      <c r="F586" s="237"/>
      <c r="G586" s="238"/>
    </row>
    <row r="587" spans="2:7">
      <c r="B587" s="235"/>
      <c r="C587" s="204"/>
      <c r="D587" s="236"/>
      <c r="E587" s="236"/>
      <c r="F587" s="237"/>
      <c r="G587" s="238"/>
    </row>
    <row r="588" spans="2:7">
      <c r="B588" s="235"/>
      <c r="C588" s="204"/>
      <c r="D588" s="236"/>
      <c r="E588" s="236"/>
      <c r="F588" s="237"/>
      <c r="G588" s="238"/>
    </row>
    <row r="589" spans="2:7">
      <c r="B589" s="235"/>
      <c r="C589" s="204"/>
      <c r="D589" s="236"/>
      <c r="E589" s="236"/>
      <c r="F589" s="237"/>
      <c r="G589" s="238"/>
    </row>
    <row r="590" spans="2:7">
      <c r="B590" s="235"/>
      <c r="C590" s="204"/>
      <c r="D590" s="236"/>
      <c r="E590" s="236"/>
      <c r="F590" s="237"/>
      <c r="G590" s="238"/>
    </row>
    <row r="591" spans="2:7">
      <c r="B591" s="235"/>
      <c r="C591" s="204"/>
      <c r="D591" s="236"/>
      <c r="E591" s="236"/>
      <c r="F591" s="237"/>
      <c r="G591" s="238"/>
    </row>
    <row r="592" spans="2:7">
      <c r="B592" s="235"/>
      <c r="C592" s="204"/>
      <c r="D592" s="236"/>
      <c r="E592" s="236"/>
      <c r="F592" s="237"/>
      <c r="G592" s="238"/>
    </row>
    <row r="593" spans="2:7">
      <c r="B593" s="235"/>
      <c r="C593" s="204"/>
      <c r="D593" s="236"/>
      <c r="E593" s="236"/>
      <c r="F593" s="237"/>
      <c r="G593" s="238"/>
    </row>
    <row r="594" spans="2:7">
      <c r="B594" s="235"/>
      <c r="C594" s="204"/>
      <c r="D594" s="236"/>
      <c r="E594" s="236"/>
      <c r="F594" s="237"/>
      <c r="G594" s="238"/>
    </row>
    <row r="595" spans="2:7">
      <c r="B595" s="235"/>
      <c r="C595" s="204"/>
      <c r="D595" s="236"/>
      <c r="E595" s="236"/>
      <c r="F595" s="237"/>
      <c r="G595" s="238"/>
    </row>
    <row r="596" spans="2:7">
      <c r="B596" s="235"/>
      <c r="C596" s="204"/>
      <c r="D596" s="236"/>
      <c r="E596" s="236"/>
      <c r="F596" s="237"/>
      <c r="G596" s="238"/>
    </row>
    <row r="597" spans="2:7">
      <c r="B597" s="235"/>
      <c r="C597" s="204"/>
      <c r="D597" s="236"/>
      <c r="E597" s="236"/>
      <c r="F597" s="237"/>
      <c r="G597" s="238"/>
    </row>
    <row r="598" spans="2:7">
      <c r="B598" s="235"/>
      <c r="C598" s="204"/>
      <c r="D598" s="236"/>
      <c r="E598" s="236"/>
      <c r="F598" s="237"/>
      <c r="G598" s="238"/>
    </row>
    <row r="599" spans="2:7">
      <c r="B599" s="235"/>
      <c r="C599" s="204"/>
      <c r="D599" s="236"/>
      <c r="E599" s="236"/>
      <c r="F599" s="237"/>
      <c r="G599" s="238"/>
    </row>
    <row r="600" spans="2:7">
      <c r="B600" s="235"/>
      <c r="C600" s="204"/>
      <c r="D600" s="236"/>
      <c r="E600" s="236"/>
      <c r="F600" s="237"/>
      <c r="G600" s="238"/>
    </row>
    <row r="601" spans="2:7">
      <c r="B601" s="235"/>
      <c r="C601" s="204"/>
      <c r="D601" s="236"/>
      <c r="E601" s="236"/>
      <c r="F601" s="237"/>
      <c r="G601" s="238"/>
    </row>
    <row r="602" spans="2:7">
      <c r="B602" s="235"/>
      <c r="C602" s="204"/>
      <c r="D602" s="236"/>
      <c r="E602" s="236"/>
      <c r="F602" s="237"/>
      <c r="G602" s="238"/>
    </row>
    <row r="603" spans="2:7">
      <c r="B603" s="235"/>
      <c r="C603" s="204"/>
      <c r="D603" s="236"/>
      <c r="E603" s="236"/>
      <c r="F603" s="237"/>
      <c r="G603" s="238"/>
    </row>
    <row r="604" spans="2:7">
      <c r="B604" s="235"/>
      <c r="C604" s="204"/>
      <c r="D604" s="236"/>
      <c r="E604" s="236"/>
      <c r="F604" s="237"/>
      <c r="G604" s="238"/>
    </row>
    <row r="605" spans="2:7">
      <c r="B605" s="235"/>
      <c r="C605" s="204"/>
      <c r="D605" s="236"/>
      <c r="E605" s="236"/>
      <c r="F605" s="237"/>
      <c r="G605" s="238"/>
    </row>
    <row r="606" spans="2:7">
      <c r="B606" s="235"/>
      <c r="C606" s="204"/>
      <c r="D606" s="236"/>
      <c r="E606" s="236"/>
      <c r="F606" s="237"/>
      <c r="G606" s="238"/>
    </row>
    <row r="607" spans="2:7">
      <c r="B607" s="235"/>
      <c r="C607" s="204"/>
      <c r="D607" s="236"/>
      <c r="E607" s="236"/>
      <c r="F607" s="237"/>
      <c r="G607" s="238"/>
    </row>
    <row r="608" spans="2:7">
      <c r="B608" s="235"/>
      <c r="C608" s="204"/>
      <c r="D608" s="236"/>
      <c r="E608" s="236"/>
      <c r="F608" s="237"/>
      <c r="G608" s="238"/>
    </row>
    <row r="609" spans="2:7">
      <c r="B609" s="235"/>
      <c r="C609" s="204"/>
      <c r="D609" s="236"/>
      <c r="E609" s="236"/>
      <c r="F609" s="237"/>
      <c r="G609" s="238"/>
    </row>
    <row r="610" spans="2:7">
      <c r="B610" s="235"/>
      <c r="C610" s="204"/>
      <c r="D610" s="236"/>
      <c r="E610" s="236"/>
      <c r="F610" s="237"/>
      <c r="G610" s="238"/>
    </row>
    <row r="611" spans="2:7">
      <c r="B611" s="235"/>
      <c r="C611" s="204"/>
      <c r="D611" s="236"/>
      <c r="E611" s="236"/>
      <c r="F611" s="237"/>
      <c r="G611" s="238"/>
    </row>
    <row r="612" spans="2:7">
      <c r="B612" s="235"/>
      <c r="C612" s="204"/>
      <c r="D612" s="236"/>
      <c r="E612" s="236"/>
      <c r="F612" s="237"/>
      <c r="G612" s="238"/>
    </row>
    <row r="613" spans="2:7">
      <c r="B613" s="235"/>
      <c r="C613" s="204"/>
      <c r="D613" s="236"/>
      <c r="E613" s="236"/>
      <c r="F613" s="237"/>
      <c r="G613" s="238"/>
    </row>
    <row r="614" spans="2:7">
      <c r="B614" s="235"/>
      <c r="C614" s="204"/>
      <c r="D614" s="236"/>
      <c r="E614" s="236"/>
      <c r="F614" s="237"/>
      <c r="G614" s="238"/>
    </row>
    <row r="615" spans="2:7">
      <c r="B615" s="235"/>
      <c r="C615" s="204"/>
      <c r="D615" s="236"/>
      <c r="E615" s="236"/>
      <c r="F615" s="237"/>
      <c r="G615" s="238"/>
    </row>
    <row r="616" spans="2:7">
      <c r="B616" s="235"/>
      <c r="C616" s="204"/>
      <c r="D616" s="236"/>
      <c r="E616" s="236"/>
      <c r="F616" s="237"/>
      <c r="G616" s="238"/>
    </row>
    <row r="617" spans="2:7">
      <c r="B617" s="235"/>
      <c r="C617" s="204"/>
      <c r="D617" s="236"/>
      <c r="E617" s="236"/>
      <c r="F617" s="237"/>
      <c r="G617" s="238"/>
    </row>
    <row r="618" spans="2:7">
      <c r="B618" s="235"/>
      <c r="C618" s="204"/>
      <c r="D618" s="236"/>
      <c r="E618" s="236"/>
      <c r="F618" s="237"/>
      <c r="G618" s="238"/>
    </row>
    <row r="619" spans="2:7">
      <c r="B619" s="235"/>
      <c r="C619" s="204"/>
      <c r="D619" s="236"/>
      <c r="E619" s="236"/>
      <c r="F619" s="237"/>
      <c r="G619" s="238"/>
    </row>
    <row r="620" spans="2:7">
      <c r="B620" s="235"/>
      <c r="C620" s="204"/>
      <c r="D620" s="236"/>
      <c r="E620" s="236"/>
      <c r="F620" s="237"/>
      <c r="G620" s="238"/>
    </row>
    <row r="621" spans="2:7">
      <c r="B621" s="235"/>
      <c r="C621" s="204"/>
      <c r="D621" s="236"/>
      <c r="E621" s="236"/>
      <c r="F621" s="237"/>
      <c r="G621" s="238"/>
    </row>
    <row r="622" spans="2:7">
      <c r="B622" s="235"/>
      <c r="C622" s="204"/>
      <c r="D622" s="236"/>
      <c r="E622" s="236"/>
      <c r="F622" s="237"/>
      <c r="G622" s="238"/>
    </row>
    <row r="623" spans="2:7">
      <c r="B623" s="235"/>
      <c r="C623" s="204"/>
      <c r="D623" s="236"/>
      <c r="E623" s="236"/>
      <c r="F623" s="237"/>
      <c r="G623" s="238"/>
    </row>
    <row r="624" spans="2:7">
      <c r="B624" s="235"/>
      <c r="C624" s="204"/>
      <c r="D624" s="236"/>
      <c r="E624" s="236"/>
      <c r="F624" s="237"/>
      <c r="G624" s="238"/>
    </row>
    <row r="625" spans="2:7">
      <c r="B625" s="235"/>
      <c r="C625" s="204"/>
      <c r="D625" s="236"/>
      <c r="E625" s="236"/>
      <c r="F625" s="237"/>
      <c r="G625" s="238"/>
    </row>
    <row r="626" spans="2:7">
      <c r="B626" s="235"/>
      <c r="C626" s="204"/>
      <c r="D626" s="236"/>
      <c r="E626" s="236"/>
      <c r="F626" s="237"/>
      <c r="G626" s="238"/>
    </row>
    <row r="627" spans="2:7">
      <c r="B627" s="235"/>
      <c r="C627" s="204"/>
      <c r="D627" s="236"/>
      <c r="E627" s="236"/>
      <c r="F627" s="237"/>
      <c r="G627" s="238"/>
    </row>
    <row r="628" spans="2:7">
      <c r="B628" s="235"/>
      <c r="C628" s="204"/>
      <c r="D628" s="236"/>
      <c r="E628" s="236"/>
      <c r="F628" s="237"/>
      <c r="G628" s="238"/>
    </row>
    <row r="629" spans="2:7">
      <c r="B629" s="235"/>
      <c r="C629" s="204"/>
      <c r="D629" s="236"/>
      <c r="E629" s="236"/>
      <c r="F629" s="237"/>
      <c r="G629" s="238"/>
    </row>
    <row r="630" spans="2:7">
      <c r="B630" s="235"/>
      <c r="C630" s="204"/>
      <c r="D630" s="236"/>
      <c r="E630" s="236"/>
      <c r="F630" s="237"/>
      <c r="G630" s="238"/>
    </row>
    <row r="631" spans="2:7">
      <c r="B631" s="235"/>
      <c r="C631" s="204"/>
      <c r="D631" s="236"/>
      <c r="E631" s="236"/>
      <c r="F631" s="237"/>
      <c r="G631" s="238"/>
    </row>
    <row r="632" spans="2:7">
      <c r="B632" s="235"/>
      <c r="C632" s="204"/>
      <c r="D632" s="236"/>
      <c r="E632" s="236"/>
      <c r="F632" s="237"/>
      <c r="G632" s="238"/>
    </row>
    <row r="633" spans="2:7">
      <c r="B633" s="235"/>
      <c r="C633" s="204"/>
      <c r="D633" s="236"/>
      <c r="E633" s="236"/>
      <c r="F633" s="237"/>
      <c r="G633" s="238"/>
    </row>
    <row r="634" spans="2:7">
      <c r="B634" s="235"/>
      <c r="C634" s="204"/>
      <c r="D634" s="236"/>
      <c r="E634" s="236"/>
      <c r="F634" s="237"/>
      <c r="G634" s="238"/>
    </row>
    <row r="635" spans="2:7">
      <c r="B635" s="235"/>
      <c r="C635" s="204"/>
      <c r="D635" s="236"/>
      <c r="E635" s="236"/>
      <c r="F635" s="237"/>
      <c r="G635" s="238"/>
    </row>
    <row r="636" spans="2:7">
      <c r="B636" s="235"/>
      <c r="C636" s="204"/>
      <c r="D636" s="236"/>
      <c r="E636" s="236"/>
      <c r="F636" s="237"/>
      <c r="G636" s="238"/>
    </row>
    <row r="637" spans="2:7">
      <c r="B637" s="235"/>
      <c r="C637" s="204"/>
      <c r="D637" s="236"/>
      <c r="E637" s="236"/>
      <c r="F637" s="237"/>
      <c r="G637" s="238"/>
    </row>
    <row r="638" spans="2:7">
      <c r="B638" s="235"/>
      <c r="C638" s="204"/>
      <c r="D638" s="236"/>
      <c r="E638" s="236"/>
      <c r="F638" s="237"/>
      <c r="G638" s="238"/>
    </row>
    <row r="639" spans="2:7">
      <c r="B639" s="235"/>
      <c r="C639" s="204"/>
      <c r="D639" s="236"/>
      <c r="E639" s="236"/>
      <c r="F639" s="237"/>
      <c r="G639" s="238"/>
    </row>
    <row r="640" spans="2:7">
      <c r="B640" s="235"/>
      <c r="C640" s="204"/>
      <c r="D640" s="236"/>
      <c r="E640" s="236"/>
      <c r="F640" s="237"/>
      <c r="G640" s="238"/>
    </row>
    <row r="641" spans="2:7">
      <c r="B641" s="235"/>
      <c r="C641" s="204"/>
      <c r="D641" s="236"/>
      <c r="E641" s="236"/>
      <c r="F641" s="237"/>
      <c r="G641" s="238"/>
    </row>
    <row r="642" spans="2:7">
      <c r="B642" s="235"/>
      <c r="C642" s="204"/>
      <c r="D642" s="236"/>
      <c r="E642" s="236"/>
      <c r="F642" s="237"/>
      <c r="G642" s="238"/>
    </row>
    <row r="643" spans="2:7">
      <c r="B643" s="235"/>
      <c r="C643" s="204"/>
      <c r="D643" s="236"/>
      <c r="E643" s="236"/>
      <c r="F643" s="237"/>
      <c r="G643" s="238"/>
    </row>
    <row r="644" spans="2:7">
      <c r="B644" s="235"/>
      <c r="C644" s="204"/>
      <c r="D644" s="236"/>
      <c r="E644" s="236"/>
      <c r="F644" s="237"/>
      <c r="G644" s="238"/>
    </row>
    <row r="645" spans="2:7">
      <c r="B645" s="235"/>
      <c r="C645" s="204"/>
      <c r="D645" s="236"/>
      <c r="E645" s="236"/>
      <c r="F645" s="237"/>
      <c r="G645" s="238"/>
    </row>
    <row r="646" spans="2:7">
      <c r="B646" s="235"/>
      <c r="C646" s="204"/>
      <c r="D646" s="236"/>
      <c r="E646" s="236"/>
      <c r="F646" s="237"/>
      <c r="G646" s="238"/>
    </row>
    <row r="647" spans="2:7">
      <c r="B647" s="235"/>
      <c r="C647" s="204"/>
      <c r="D647" s="236"/>
      <c r="E647" s="236"/>
      <c r="F647" s="237"/>
      <c r="G647" s="238"/>
    </row>
    <row r="648" spans="2:7">
      <c r="B648" s="235"/>
      <c r="C648" s="204"/>
      <c r="D648" s="236"/>
      <c r="E648" s="236"/>
      <c r="F648" s="237"/>
      <c r="G648" s="238"/>
    </row>
    <row r="649" spans="2:7">
      <c r="B649" s="235"/>
      <c r="C649" s="204"/>
      <c r="D649" s="236"/>
      <c r="E649" s="236"/>
      <c r="F649" s="237"/>
      <c r="G649" s="238"/>
    </row>
    <row r="650" spans="2:7">
      <c r="B650" s="235"/>
      <c r="C650" s="204"/>
      <c r="D650" s="236"/>
      <c r="E650" s="236"/>
      <c r="F650" s="237"/>
      <c r="G650" s="238"/>
    </row>
    <row r="651" spans="2:7">
      <c r="B651" s="235"/>
      <c r="C651" s="204"/>
      <c r="D651" s="236"/>
      <c r="E651" s="236"/>
      <c r="F651" s="237"/>
      <c r="G651" s="238"/>
    </row>
    <row r="652" spans="2:7">
      <c r="B652" s="235"/>
      <c r="C652" s="204"/>
      <c r="D652" s="236"/>
      <c r="E652" s="236"/>
      <c r="F652" s="237"/>
      <c r="G652" s="238"/>
    </row>
    <row r="653" spans="2:7">
      <c r="B653" s="235"/>
      <c r="C653" s="204"/>
      <c r="D653" s="236"/>
      <c r="E653" s="236"/>
      <c r="F653" s="237"/>
      <c r="G653" s="238"/>
    </row>
    <row r="654" spans="2:7">
      <c r="B654" s="235"/>
      <c r="C654" s="204"/>
      <c r="D654" s="236"/>
      <c r="E654" s="236"/>
      <c r="F654" s="237"/>
      <c r="G654" s="238"/>
    </row>
    <row r="655" spans="2:7">
      <c r="B655" s="235"/>
      <c r="C655" s="204"/>
      <c r="D655" s="236"/>
      <c r="E655" s="236"/>
      <c r="F655" s="237"/>
      <c r="G655" s="238"/>
    </row>
    <row r="656" spans="2:7">
      <c r="B656" s="235"/>
      <c r="C656" s="204"/>
      <c r="D656" s="236"/>
      <c r="E656" s="236"/>
      <c r="F656" s="237"/>
      <c r="G656" s="238"/>
    </row>
  </sheetData>
  <mergeCells count="35">
    <mergeCell ref="A230:G230"/>
    <mergeCell ref="A231:G231"/>
    <mergeCell ref="A233:A254"/>
    <mergeCell ref="B233:B254"/>
    <mergeCell ref="D255:E255"/>
    <mergeCell ref="A192:A200"/>
    <mergeCell ref="B192:B200"/>
    <mergeCell ref="A201:A216"/>
    <mergeCell ref="B201:B216"/>
    <mergeCell ref="A217:A228"/>
    <mergeCell ref="B217:B228"/>
    <mergeCell ref="A190:G190"/>
    <mergeCell ref="A143:G143"/>
    <mergeCell ref="A144:G144"/>
    <mergeCell ref="A146:A155"/>
    <mergeCell ref="B146:B155"/>
    <mergeCell ref="A156:A164"/>
    <mergeCell ref="B156:B164"/>
    <mergeCell ref="A165:A173"/>
    <mergeCell ref="B165:B173"/>
    <mergeCell ref="A174:A187"/>
    <mergeCell ref="B174:B187"/>
    <mergeCell ref="A189:G189"/>
    <mergeCell ref="A49:A97"/>
    <mergeCell ref="B49:B97"/>
    <mergeCell ref="A99:G99"/>
    <mergeCell ref="A100:G100"/>
    <mergeCell ref="A102:A141"/>
    <mergeCell ref="B102:B141"/>
    <mergeCell ref="A47:G47"/>
    <mergeCell ref="A1:G1"/>
    <mergeCell ref="A2:G2"/>
    <mergeCell ref="A4:A44"/>
    <mergeCell ref="B4:B44"/>
    <mergeCell ref="A46:G46"/>
  </mergeCells>
  <pageMargins left="0.9055118110236221" right="0" top="0.74803149606299213" bottom="0.15748031496062992" header="0.31496062992125984" footer="0.31496062992125984"/>
  <pageSetup paperSize="9" scale="64" orientation="portrait" r:id="rId1"/>
  <rowBreaks count="5" manualBreakCount="5">
    <brk id="45" max="6" man="1"/>
    <brk id="96" max="6" man="1"/>
    <brk id="141" max="6" man="1"/>
    <brk id="189" max="6" man="1"/>
    <brk id="2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4</vt:i4>
      </vt:variant>
    </vt:vector>
  </HeadingPairs>
  <TitlesOfParts>
    <vt:vector size="15" baseType="lpstr">
      <vt:lpstr>içindekiler2</vt:lpstr>
      <vt:lpstr>Açıklamalar2</vt:lpstr>
      <vt:lpstr>2.1</vt:lpstr>
      <vt:lpstr>2.2</vt:lpstr>
      <vt:lpstr>2.3</vt:lpstr>
      <vt:lpstr>2.4</vt:lpstr>
      <vt:lpstr>2.5</vt:lpstr>
      <vt:lpstr>2.6</vt:lpstr>
      <vt:lpstr>2.7</vt:lpstr>
      <vt:lpstr>Grafik 2.1</vt:lpstr>
      <vt:lpstr>2.8 ve Grafik 2.2</vt:lpstr>
      <vt:lpstr>'2.5'!Print_Area</vt:lpstr>
      <vt:lpstr>'Grafik 2.1'!Print_Area</vt:lpstr>
      <vt:lpstr>'2.7'!Yazdırma_Alanı</vt:lpstr>
      <vt:lpstr>'Grafik 2.1'!Yazdırma_Alanı</vt:lpstr>
    </vt:vector>
  </TitlesOfParts>
  <Company>E.YK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PERFECT PC1</dc:creator>
  <cp:lastModifiedBy>Feride Irmak</cp:lastModifiedBy>
  <cp:lastPrinted>2023-10-09T11:12:24Z</cp:lastPrinted>
  <dcterms:created xsi:type="dcterms:W3CDTF">2011-07-24T17:39:06Z</dcterms:created>
  <dcterms:modified xsi:type="dcterms:W3CDTF">2023-11-07T11:06:28Z</dcterms:modified>
</cp:coreProperties>
</file>