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ide.irmak\Desktop\"/>
    </mc:Choice>
  </mc:AlternateContent>
  <bookViews>
    <workbookView xWindow="0" yWindow="0" windowWidth="28800" windowHeight="10605"/>
  </bookViews>
  <sheets>
    <sheet name="6356 SYL KANUN (2022-2023-2024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27" i="1" s="1"/>
  <c r="J27" i="1" s="1"/>
  <c r="K27" i="1" s="1"/>
  <c r="L27" i="1" s="1"/>
  <c r="M27" i="1" s="1"/>
  <c r="N27" i="1" s="1"/>
  <c r="H25" i="1"/>
  <c r="I25" i="1" s="1"/>
  <c r="J25" i="1" s="1"/>
  <c r="K25" i="1" s="1"/>
  <c r="L25" i="1" s="1"/>
  <c r="M25" i="1" s="1"/>
  <c r="N25" i="1" s="1"/>
  <c r="H23" i="1"/>
  <c r="I23" i="1" s="1"/>
  <c r="J23" i="1" s="1"/>
  <c r="K23" i="1" s="1"/>
  <c r="L23" i="1" s="1"/>
  <c r="M23" i="1" s="1"/>
  <c r="N23" i="1" s="1"/>
  <c r="H21" i="1"/>
  <c r="I21" i="1" s="1"/>
  <c r="J21" i="1" s="1"/>
  <c r="K21" i="1" s="1"/>
  <c r="L21" i="1" s="1"/>
  <c r="M21" i="1" s="1"/>
  <c r="N21" i="1" s="1"/>
  <c r="H19" i="1"/>
  <c r="I19" i="1" s="1"/>
  <c r="J19" i="1" s="1"/>
  <c r="K19" i="1" s="1"/>
  <c r="L19" i="1" s="1"/>
  <c r="M19" i="1" s="1"/>
  <c r="N19" i="1" s="1"/>
  <c r="I17" i="1"/>
  <c r="J17" i="1" s="1"/>
  <c r="K17" i="1" s="1"/>
  <c r="L17" i="1" s="1"/>
  <c r="M17" i="1" s="1"/>
  <c r="N17" i="1" s="1"/>
  <c r="H17" i="1"/>
  <c r="H15" i="1"/>
  <c r="I15" i="1" s="1"/>
  <c r="J15" i="1" s="1"/>
  <c r="K15" i="1" s="1"/>
  <c r="L15" i="1" s="1"/>
  <c r="M15" i="1" s="1"/>
  <c r="N15" i="1" s="1"/>
  <c r="H13" i="1"/>
  <c r="I13" i="1" s="1"/>
  <c r="J13" i="1" s="1"/>
  <c r="K13" i="1" s="1"/>
  <c r="L13" i="1" s="1"/>
  <c r="M13" i="1" s="1"/>
  <c r="N13" i="1" s="1"/>
  <c r="H11" i="1"/>
  <c r="I11" i="1" s="1"/>
  <c r="J11" i="1" s="1"/>
  <c r="K11" i="1" s="1"/>
  <c r="L11" i="1" s="1"/>
  <c r="M11" i="1" s="1"/>
  <c r="N11" i="1" s="1"/>
  <c r="H9" i="1"/>
  <c r="I9" i="1" s="1"/>
  <c r="J9" i="1" s="1"/>
  <c r="K9" i="1" s="1"/>
  <c r="L9" i="1" s="1"/>
  <c r="M9" i="1" s="1"/>
  <c r="N9" i="1" s="1"/>
  <c r="H7" i="1"/>
  <c r="I7" i="1" s="1"/>
  <c r="J7" i="1" s="1"/>
  <c r="K7" i="1" s="1"/>
  <c r="L7" i="1" s="1"/>
  <c r="M7" i="1" s="1"/>
  <c r="N7" i="1" s="1"/>
  <c r="I5" i="1"/>
  <c r="J5" i="1" s="1"/>
  <c r="K5" i="1" s="1"/>
  <c r="L5" i="1" s="1"/>
  <c r="M5" i="1" s="1"/>
  <c r="N5" i="1" s="1"/>
  <c r="H5" i="1"/>
  <c r="H3" i="1"/>
  <c r="I3" i="1" s="1"/>
  <c r="J3" i="1" s="1"/>
  <c r="K3" i="1" s="1"/>
  <c r="L3" i="1" s="1"/>
  <c r="M3" i="1" s="1"/>
  <c r="N3" i="1" s="1"/>
</calcChain>
</file>

<file path=xl/sharedStrings.xml><?xml version="1.0" encoding="utf-8"?>
<sst xmlns="http://schemas.openxmlformats.org/spreadsheetml/2006/main" count="52" uniqueCount="47">
  <si>
    <t xml:space="preserve">6356 SAYILI SENDİKALAR VE TOPLU İŞ SÖZLEŞMESİ KANUNUNA GÖRE UYGULANACAK İDARİ PARA CEZALARI </t>
  </si>
  <si>
    <t>KANUN MADDESİ</t>
  </si>
  <si>
    <t>CEZA MADDESİ</t>
  </si>
  <si>
    <t xml:space="preserve">2013 YILINDA UYGULANACAK CEZA MİKTARI (TL)                                                                               (Yeniden Değerleme Oranı %7,80)                                                                              </t>
  </si>
  <si>
    <t xml:space="preserve">2014 YILINDA UYGULANACAK CEZA MİKTARI (TL)                                                                               (Yeniden Değerleme Oranı % 3,93)                                                                              </t>
  </si>
  <si>
    <t>2015 YILINDA UYGULANACAK CEZA MİKTARI (TL)                                                                  (Yeniden Değerleme Oranı % 10,11)</t>
  </si>
  <si>
    <t xml:space="preserve">2016 YILINDA UYGULANACAK CEZA MİKTARI (TL)                                                       (Yeniden Değerleme Oranı % 5,58)                                                                          </t>
  </si>
  <si>
    <t>2017 YILINDA UYGULANACAK CEZA MİKTARI (TL)                                                                  (Yeniden Değerleme Oranı % 3,83)</t>
  </si>
  <si>
    <t>2018 YILINDA UYGULANACAK CEZA MİKTARI (TL)                                                                (Yeniden Değerleme Oranı % 14,47)</t>
  </si>
  <si>
    <t>2019 YILINDA UYGULANACAK CEZA MİKTARI (TL)                                                           (Yeniden Değerleme Oranı % 23,73)</t>
  </si>
  <si>
    <t>2020 YILINDA UYGULANACAK CEZA MİKTARI (TL)                                                           (Yeniden Değerleme Oranı % 22,58)</t>
  </si>
  <si>
    <t>2021 YILINDA UYGULANACAK CEZA MİKTARI (TL)                                                                               (Yeniden Değerleme Oranı % 9,11)</t>
  </si>
  <si>
    <t>2022 YILINDA UYGULANACAK CEZA MİKTARI (TL)                                                                               (Yeniden Değerleme Oranı % 36,20)</t>
  </si>
  <si>
    <t>2023 YILINDA UYGULANACAK CEZA MİKTARI (TL)                                                                               (Yeniden Değerleme Oranı % 122,93)</t>
  </si>
  <si>
    <t>2024 YILINDA UYGULANACAK CEZA MİKTARI (TL)                                                                               (Yeniden Değerleme Oranı % 58,46)</t>
  </si>
  <si>
    <t>AÇIKLAMA</t>
  </si>
  <si>
    <t>6. MADDE</t>
  </si>
  <si>
    <t>78/a  MADDE (*)</t>
  </si>
  <si>
    <t xml:space="preserve">Fiilleri daha ağır bir cezayı gerektirmediği takdirde                          </t>
  </si>
  <si>
    <t>14. MADDE</t>
  </si>
  <si>
    <t>78/b  MADDE</t>
  </si>
  <si>
    <t xml:space="preserve">Fiilleri daha ağır bir cezayı gerektirmediği takdirde          </t>
  </si>
  <si>
    <t>17. MADDE</t>
  </si>
  <si>
    <t>78/c  MADDE</t>
  </si>
  <si>
    <t xml:space="preserve">Fiilleri daha ağır bir cezayı gerektirmediği takdirde her bir üyelik için       </t>
  </si>
  <si>
    <t>19. MADDE</t>
  </si>
  <si>
    <t>26. MADDE</t>
  </si>
  <si>
    <t>78/ç  MADDE</t>
  </si>
  <si>
    <t>28. MADDE</t>
  </si>
  <si>
    <t>78/d  MADDE (*)</t>
  </si>
  <si>
    <t xml:space="preserve">Kuruluşların yetkili sorumluları hakkında / Fiilin tekrarı halinde ise ayrıca bağış miktarı kadar </t>
  </si>
  <si>
    <t>78/e  MADDE</t>
  </si>
  <si>
    <t>78/f  MADDE</t>
  </si>
  <si>
    <t>78/g  MADDE</t>
  </si>
  <si>
    <t>78/ğ  MADDE</t>
  </si>
  <si>
    <t>78/h MADDE</t>
  </si>
  <si>
    <t>65. MADDE</t>
  </si>
  <si>
    <t>78/ı  MADDE</t>
  </si>
  <si>
    <t>İzinsiz aldığı her işçi için</t>
  </si>
  <si>
    <t>68. MADDE</t>
  </si>
  <si>
    <t>78/i  MADDE</t>
  </si>
  <si>
    <t>İşveren veya işveren vekiline aldığı her işçi için</t>
  </si>
  <si>
    <t>78/j  MADDE</t>
  </si>
  <si>
    <t>73. MADDE</t>
  </si>
  <si>
    <t>(*) Bentlerde belirtilen fiilleri işleyenler, idari yaptırım kararının kesinleşmesinden itibaren 5 yıl süreyle sendika organlarında görev alamaz.</t>
  </si>
  <si>
    <t>1-Öngörülen idari yaptırımlar, gerekçesi belirtilmek suretiyle Çalışma ve İş Kurumu İl Müdürünce verilir.</t>
  </si>
  <si>
    <t>2-5083 sayılı T.C. Devletinin Para Birimi Hakkında Kanunun 2. maddesine, 21/04/2005 tarihli 5335 sayılı Kanunun 22. maddesi ile eklenen fıkra uyarınca 1 YTL'nin altında kalan tutarlar dikkate alınmamıştır.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</si>
</sst>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Tur"/>
      <charset val="162"/>
    </font>
    <font>
      <b/>
      <sz val="60"/>
      <name val="Arial Tur"/>
      <family val="2"/>
      <charset val="162"/>
    </font>
    <font>
      <b/>
      <sz val="10"/>
      <name val="Arial Tur"/>
      <family val="2"/>
      <charset val="162"/>
    </font>
    <font>
      <b/>
      <sz val="45"/>
      <name val="Arial Tur"/>
      <family val="2"/>
      <charset val="162"/>
    </font>
    <font>
      <b/>
      <sz val="44"/>
      <name val="Arial Tur"/>
      <charset val="162"/>
    </font>
    <font>
      <b/>
      <sz val="48"/>
      <name val="Arial Tur"/>
      <charset val="162"/>
    </font>
    <font>
      <b/>
      <sz val="40"/>
      <name val="Arial Tur"/>
      <family val="2"/>
      <charset val="162"/>
    </font>
    <font>
      <sz val="40"/>
      <name val="Arial"/>
      <family val="2"/>
      <charset val="162"/>
    </font>
    <font>
      <sz val="40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10" zoomScaleNormal="10" workbookViewId="0">
      <selection sqref="A1:O1"/>
    </sheetView>
  </sheetViews>
  <sheetFormatPr defaultRowHeight="12.75" x14ac:dyDescent="0.2"/>
  <cols>
    <col min="1" max="1" width="65" style="31" customWidth="1"/>
    <col min="2" max="2" width="70.28515625" style="2" customWidth="1"/>
    <col min="3" max="3" width="93.42578125" style="32" hidden="1" customWidth="1"/>
    <col min="4" max="4" width="106.5703125" style="32" hidden="1" customWidth="1"/>
    <col min="5" max="5" width="107.140625" style="32" hidden="1" customWidth="1"/>
    <col min="6" max="6" width="100.42578125" style="32" hidden="1" customWidth="1"/>
    <col min="7" max="7" width="94.5703125" style="32" hidden="1" customWidth="1"/>
    <col min="8" max="8" width="95" style="32" hidden="1" customWidth="1"/>
    <col min="9" max="9" width="85.28515625" style="32" hidden="1" customWidth="1"/>
    <col min="10" max="10" width="88.140625" style="32" hidden="1" customWidth="1"/>
    <col min="11" max="11" width="91.7109375" style="32" hidden="1" customWidth="1"/>
    <col min="12" max="14" width="91.7109375" style="32" customWidth="1"/>
    <col min="15" max="15" width="122.85546875" style="2" customWidth="1"/>
    <col min="16" max="16384" width="9.140625" style="2"/>
  </cols>
  <sheetData>
    <row r="1" spans="1:15" ht="156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7" customFormat="1" ht="371.25" customHeight="1" x14ac:dyDescent="0.2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</row>
    <row r="3" spans="1:15" ht="113.25" customHeight="1" x14ac:dyDescent="0.2">
      <c r="A3" s="8" t="s">
        <v>16</v>
      </c>
      <c r="B3" s="9" t="s">
        <v>17</v>
      </c>
      <c r="C3" s="10">
        <v>754</v>
      </c>
      <c r="D3" s="10">
        <v>783</v>
      </c>
      <c r="E3" s="10">
        <v>862</v>
      </c>
      <c r="F3" s="10">
        <v>910</v>
      </c>
      <c r="G3" s="10">
        <v>944</v>
      </c>
      <c r="H3" s="10">
        <f>ROUNDDOWN(G3*1.1447,0)</f>
        <v>1080</v>
      </c>
      <c r="I3" s="10">
        <f>TRUNC(H3*1.2373,0)</f>
        <v>1336</v>
      </c>
      <c r="J3" s="10">
        <f>TRUNC(I3*1.2258,0)</f>
        <v>1637</v>
      </c>
      <c r="K3" s="10">
        <f>TRUNC(J3*1.0911,0)</f>
        <v>1786</v>
      </c>
      <c r="L3" s="10">
        <f>TRUNC(K3*1.362,0)</f>
        <v>2432</v>
      </c>
      <c r="M3" s="10">
        <f>TRUNC(L3*2.2293,0)</f>
        <v>5421</v>
      </c>
      <c r="N3" s="10">
        <f>TRUNC(M3*1.5846,0)</f>
        <v>8590</v>
      </c>
      <c r="O3" s="11" t="s">
        <v>18</v>
      </c>
    </row>
    <row r="4" spans="1:15" ht="125.25" customHeight="1" x14ac:dyDescent="0.2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128.25" customHeight="1" x14ac:dyDescent="0.2">
      <c r="A5" s="16" t="s">
        <v>19</v>
      </c>
      <c r="B5" s="9" t="s">
        <v>20</v>
      </c>
      <c r="C5" s="10">
        <v>5390</v>
      </c>
      <c r="D5" s="10">
        <v>5601</v>
      </c>
      <c r="E5" s="10">
        <v>6167</v>
      </c>
      <c r="F5" s="10">
        <v>6511</v>
      </c>
      <c r="G5" s="10">
        <v>6760</v>
      </c>
      <c r="H5" s="10">
        <f>ROUNDDOWN(G5*1.1447,0)</f>
        <v>7738</v>
      </c>
      <c r="I5" s="10">
        <f>TRUNC(H5*1.2373,0)</f>
        <v>9574</v>
      </c>
      <c r="J5" s="10">
        <f>TRUNC(I5*1.2258,0)</f>
        <v>11735</v>
      </c>
      <c r="K5" s="10">
        <f>TRUNC(J5*1.0911,0)</f>
        <v>12804</v>
      </c>
      <c r="L5" s="10">
        <f>TRUNC(K5*1.362,0)</f>
        <v>17439</v>
      </c>
      <c r="M5" s="10">
        <f>TRUNC(L5*2.2293,0)</f>
        <v>38876</v>
      </c>
      <c r="N5" s="10">
        <f>TRUNC(M5*1.5846,0)</f>
        <v>61602</v>
      </c>
      <c r="O5" s="11" t="s">
        <v>21</v>
      </c>
    </row>
    <row r="6" spans="1:15" ht="84" customHeight="1" x14ac:dyDescent="0.2">
      <c r="A6" s="16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102.75" customHeight="1" x14ac:dyDescent="0.2">
      <c r="A7" s="17" t="s">
        <v>22</v>
      </c>
      <c r="B7" s="18" t="s">
        <v>23</v>
      </c>
      <c r="C7" s="10">
        <v>754</v>
      </c>
      <c r="D7" s="10">
        <v>783</v>
      </c>
      <c r="E7" s="10">
        <v>862</v>
      </c>
      <c r="F7" s="10">
        <v>910</v>
      </c>
      <c r="G7" s="10">
        <v>944</v>
      </c>
      <c r="H7" s="10">
        <f>ROUNDDOWN(G7*1.1447,0)</f>
        <v>1080</v>
      </c>
      <c r="I7" s="10">
        <f>TRUNC(H7*1.2373,0)</f>
        <v>1336</v>
      </c>
      <c r="J7" s="10">
        <f>TRUNC(I7*1.2258,0)</f>
        <v>1637</v>
      </c>
      <c r="K7" s="10">
        <f>TRUNC(J7*1.0911,0)</f>
        <v>1786</v>
      </c>
      <c r="L7" s="10">
        <f>TRUNC(K7*1.362,0)</f>
        <v>2432</v>
      </c>
      <c r="M7" s="10">
        <f>TRUNC(L7*2.2293,0)</f>
        <v>5421</v>
      </c>
      <c r="N7" s="10">
        <f>TRUNC(M7*1.5846,0)</f>
        <v>8590</v>
      </c>
      <c r="O7" s="11" t="s">
        <v>24</v>
      </c>
    </row>
    <row r="8" spans="1:15" ht="118.5" customHeight="1" x14ac:dyDescent="0.2">
      <c r="A8" s="19" t="s">
        <v>25</v>
      </c>
      <c r="B8" s="18" t="s">
        <v>23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ht="128.25" customHeight="1" x14ac:dyDescent="0.2">
      <c r="A9" s="20" t="s">
        <v>26</v>
      </c>
      <c r="B9" s="9" t="s">
        <v>27</v>
      </c>
      <c r="C9" s="10">
        <v>5390</v>
      </c>
      <c r="D9" s="10">
        <v>5601</v>
      </c>
      <c r="E9" s="10">
        <v>6167</v>
      </c>
      <c r="F9" s="10">
        <v>6511</v>
      </c>
      <c r="G9" s="10">
        <v>6760</v>
      </c>
      <c r="H9" s="10">
        <f>ROUNDDOWN(G9*1.1447,0)</f>
        <v>7738</v>
      </c>
      <c r="I9" s="10">
        <f>TRUNC(H9*1.2373,0)</f>
        <v>9574</v>
      </c>
      <c r="J9" s="10">
        <f>TRUNC(I9*1.2258,0)</f>
        <v>11735</v>
      </c>
      <c r="K9" s="10">
        <f>TRUNC(J9*1.0911,0)</f>
        <v>12804</v>
      </c>
      <c r="L9" s="10">
        <f>TRUNC(K9*1.362,0)</f>
        <v>17439</v>
      </c>
      <c r="M9" s="10">
        <f>TRUNC(L9*2.2293,0)</f>
        <v>38876</v>
      </c>
      <c r="N9" s="10">
        <f>TRUNC(M9*1.5846,0)</f>
        <v>61602</v>
      </c>
      <c r="O9" s="11"/>
    </row>
    <row r="10" spans="1:15" ht="117" customHeight="1" x14ac:dyDescent="0.2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ht="108.75" customHeight="1" x14ac:dyDescent="0.2">
      <c r="A11" s="21" t="s">
        <v>28</v>
      </c>
      <c r="B11" s="9" t="s">
        <v>29</v>
      </c>
      <c r="C11" s="10">
        <v>1617</v>
      </c>
      <c r="D11" s="10">
        <v>1680</v>
      </c>
      <c r="E11" s="10">
        <v>1849</v>
      </c>
      <c r="F11" s="10">
        <v>1952</v>
      </c>
      <c r="G11" s="10">
        <v>2026</v>
      </c>
      <c r="H11" s="10">
        <f>ROUNDDOWN(G11*1.1447,0)</f>
        <v>2319</v>
      </c>
      <c r="I11" s="10">
        <f>TRUNC(H11*1.2373,0)</f>
        <v>2869</v>
      </c>
      <c r="J11" s="10">
        <f>TRUNC(I11*1.2258,0)</f>
        <v>3516</v>
      </c>
      <c r="K11" s="10">
        <f>TRUNC(J11*1.0911,0)</f>
        <v>3836</v>
      </c>
      <c r="L11" s="10">
        <f>TRUNC(K11*1.362,0)</f>
        <v>5224</v>
      </c>
      <c r="M11" s="10">
        <f>TRUNC(L11*2.2293,0)</f>
        <v>11645</v>
      </c>
      <c r="N11" s="10">
        <f>TRUNC(M11*1.5846,0)</f>
        <v>18452</v>
      </c>
      <c r="O11" s="11" t="s">
        <v>30</v>
      </c>
    </row>
    <row r="12" spans="1:15" ht="96.75" customHeight="1" x14ac:dyDescent="0.2">
      <c r="A12" s="2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ht="131.25" customHeight="1" x14ac:dyDescent="0.2">
      <c r="A13" s="23"/>
      <c r="B13" s="9" t="s">
        <v>31</v>
      </c>
      <c r="C13" s="10">
        <v>5390</v>
      </c>
      <c r="D13" s="10">
        <v>5601</v>
      </c>
      <c r="E13" s="10">
        <v>6167</v>
      </c>
      <c r="F13" s="10">
        <v>6511</v>
      </c>
      <c r="G13" s="10">
        <v>6760</v>
      </c>
      <c r="H13" s="10">
        <f>ROUNDDOWN(G13*1.1447,0)</f>
        <v>7738</v>
      </c>
      <c r="I13" s="10">
        <f>TRUNC(H13*1.2373,0)</f>
        <v>9574</v>
      </c>
      <c r="J13" s="10">
        <f>TRUNC(I13*1.2258,0)</f>
        <v>11735</v>
      </c>
      <c r="K13" s="10">
        <f>TRUNC(J13*1.0911,0)</f>
        <v>12804</v>
      </c>
      <c r="L13" s="10">
        <f>TRUNC(K13*1.362,0)</f>
        <v>17439</v>
      </c>
      <c r="M13" s="10">
        <f>TRUNC(L13*2.2293,0)</f>
        <v>38876</v>
      </c>
      <c r="N13" s="10">
        <f>TRUNC(M13*1.5846,0)</f>
        <v>61602</v>
      </c>
      <c r="O13" s="11" t="s">
        <v>21</v>
      </c>
    </row>
    <row r="14" spans="1:15" ht="184.5" customHeight="1" x14ac:dyDescent="0.2">
      <c r="A14" s="24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ht="43.5" customHeight="1" x14ac:dyDescent="0.2">
      <c r="A15" s="25"/>
      <c r="B15" s="9" t="s">
        <v>32</v>
      </c>
      <c r="C15" s="10">
        <v>754</v>
      </c>
      <c r="D15" s="10">
        <v>783</v>
      </c>
      <c r="E15" s="10">
        <v>862</v>
      </c>
      <c r="F15" s="10">
        <v>910</v>
      </c>
      <c r="G15" s="10">
        <v>944</v>
      </c>
      <c r="H15" s="10">
        <f>ROUNDDOWN(G15*1.1447,0)</f>
        <v>1080</v>
      </c>
      <c r="I15" s="10">
        <f>TRUNC(H15*1.2373,0)</f>
        <v>1336</v>
      </c>
      <c r="J15" s="10">
        <f>TRUNC(I15*1.2258,0)</f>
        <v>1637</v>
      </c>
      <c r="K15" s="10">
        <f>TRUNC(J15*1.0911,0)</f>
        <v>1786</v>
      </c>
      <c r="L15" s="10">
        <f>TRUNC(K15*1.362,0)</f>
        <v>2432</v>
      </c>
      <c r="M15" s="10">
        <f>TRUNC(L15*2.2293,0)</f>
        <v>5421</v>
      </c>
      <c r="N15" s="10">
        <f>TRUNC(M15*1.5846,0)</f>
        <v>8590</v>
      </c>
      <c r="O15" s="11"/>
    </row>
    <row r="16" spans="1:15" ht="70.5" customHeight="1" x14ac:dyDescent="0.2">
      <c r="A16" s="26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77.25" customHeight="1" x14ac:dyDescent="0.2">
      <c r="A17" s="25"/>
      <c r="B17" s="9" t="s">
        <v>33</v>
      </c>
      <c r="C17" s="10">
        <v>5390</v>
      </c>
      <c r="D17" s="10">
        <v>5601</v>
      </c>
      <c r="E17" s="10">
        <v>6167</v>
      </c>
      <c r="F17" s="10">
        <v>6511</v>
      </c>
      <c r="G17" s="10">
        <v>6760</v>
      </c>
      <c r="H17" s="10">
        <f>ROUNDDOWN(G17*1.1447,0)</f>
        <v>7738</v>
      </c>
      <c r="I17" s="10">
        <f>TRUNC(H17*1.2373,0)</f>
        <v>9574</v>
      </c>
      <c r="J17" s="10">
        <f>TRUNC(I17*1.2258,0)</f>
        <v>11735</v>
      </c>
      <c r="K17" s="10">
        <f>TRUNC(J17*1.0911,0)</f>
        <v>12804</v>
      </c>
      <c r="L17" s="10">
        <f>TRUNC(K17*1.362,0)</f>
        <v>17439</v>
      </c>
      <c r="M17" s="10">
        <f>TRUNC(L17*2.2293,0)</f>
        <v>38876</v>
      </c>
      <c r="N17" s="10">
        <f>TRUNC(M17*1.5846,0)</f>
        <v>61602</v>
      </c>
      <c r="O17" s="11"/>
    </row>
    <row r="18" spans="1:15" ht="144.75" customHeight="1" x14ac:dyDescent="0.2">
      <c r="A18" s="26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125.25" customHeight="1" x14ac:dyDescent="0.2">
      <c r="A19" s="25"/>
      <c r="B19" s="9" t="s">
        <v>34</v>
      </c>
      <c r="C19" s="10">
        <v>5390</v>
      </c>
      <c r="D19" s="10">
        <v>5601</v>
      </c>
      <c r="E19" s="10">
        <v>6167</v>
      </c>
      <c r="F19" s="10">
        <v>6511</v>
      </c>
      <c r="G19" s="10">
        <v>6760</v>
      </c>
      <c r="H19" s="10">
        <f>ROUNDDOWN(G19*1.1447,0)</f>
        <v>7738</v>
      </c>
      <c r="I19" s="10">
        <f>TRUNC(H19*1.2373,0)</f>
        <v>9574</v>
      </c>
      <c r="J19" s="10">
        <f>TRUNC(I19*1.2258,0)</f>
        <v>11735</v>
      </c>
      <c r="K19" s="10">
        <f>TRUNC(J19*1.0911,0)</f>
        <v>12804</v>
      </c>
      <c r="L19" s="10">
        <f>TRUNC(K19*1.362,0)</f>
        <v>17439</v>
      </c>
      <c r="M19" s="10">
        <f>TRUNC(L19*2.2293,0)</f>
        <v>38876</v>
      </c>
      <c r="N19" s="10">
        <f>TRUNC(M19*1.5846,0)</f>
        <v>61602</v>
      </c>
      <c r="O19" s="11" t="s">
        <v>21</v>
      </c>
    </row>
    <row r="20" spans="1:15" ht="105" customHeight="1" x14ac:dyDescent="0.2">
      <c r="A20" s="26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ht="87.75" customHeight="1" x14ac:dyDescent="0.2">
      <c r="A21" s="25"/>
      <c r="B21" s="9" t="s">
        <v>35</v>
      </c>
      <c r="C21" s="10">
        <v>754</v>
      </c>
      <c r="D21" s="10">
        <v>783</v>
      </c>
      <c r="E21" s="10">
        <v>862</v>
      </c>
      <c r="F21" s="10">
        <v>910</v>
      </c>
      <c r="G21" s="10">
        <v>944</v>
      </c>
      <c r="H21" s="10">
        <f>ROUNDDOWN(G21*1.1447,0)</f>
        <v>1080</v>
      </c>
      <c r="I21" s="10">
        <f>TRUNC(H21*1.2373,0)</f>
        <v>1336</v>
      </c>
      <c r="J21" s="10">
        <f>TRUNC(I21*1.2258,0)</f>
        <v>1637</v>
      </c>
      <c r="K21" s="10">
        <f>TRUNC(J21*1.0911,0)</f>
        <v>1786</v>
      </c>
      <c r="L21" s="10">
        <f>TRUNC(K21*1.362,0)</f>
        <v>2432</v>
      </c>
      <c r="M21" s="10">
        <f>TRUNC(L21*2.2293,0)</f>
        <v>5421</v>
      </c>
      <c r="N21" s="10">
        <f>TRUNC(M21*1.5846,0)</f>
        <v>8590</v>
      </c>
      <c r="O21" s="11" t="s">
        <v>21</v>
      </c>
    </row>
    <row r="22" spans="1:15" ht="82.5" customHeight="1" x14ac:dyDescent="0.2">
      <c r="A22" s="26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</row>
    <row r="23" spans="1:15" ht="36.75" customHeight="1" x14ac:dyDescent="0.2">
      <c r="A23" s="25" t="s">
        <v>36</v>
      </c>
      <c r="B23" s="9" t="s">
        <v>37</v>
      </c>
      <c r="C23" s="10">
        <v>754</v>
      </c>
      <c r="D23" s="10">
        <v>783</v>
      </c>
      <c r="E23" s="10">
        <v>862</v>
      </c>
      <c r="F23" s="10">
        <v>910</v>
      </c>
      <c r="G23" s="10">
        <v>944</v>
      </c>
      <c r="H23" s="10">
        <f>ROUNDDOWN(G23*1.1447,0)</f>
        <v>1080</v>
      </c>
      <c r="I23" s="10">
        <f>TRUNC(H23*1.2373,0)</f>
        <v>1336</v>
      </c>
      <c r="J23" s="10">
        <f>TRUNC(I23*1.2258,0)</f>
        <v>1637</v>
      </c>
      <c r="K23" s="10">
        <f>TRUNC(J23*1.0911,0)</f>
        <v>1786</v>
      </c>
      <c r="L23" s="10">
        <f>TRUNC(K23*1.362,0)</f>
        <v>2432</v>
      </c>
      <c r="M23" s="10">
        <f>TRUNC(L23*2.2293,0)</f>
        <v>5421</v>
      </c>
      <c r="N23" s="10">
        <f>TRUNC(M23*1.5846,0)</f>
        <v>8590</v>
      </c>
      <c r="O23" s="11" t="s">
        <v>38</v>
      </c>
    </row>
    <row r="24" spans="1:15" ht="128.25" customHeight="1" x14ac:dyDescent="0.2">
      <c r="A24" s="26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ht="40.5" customHeight="1" x14ac:dyDescent="0.2">
      <c r="A25" s="25" t="s">
        <v>39</v>
      </c>
      <c r="B25" s="9" t="s">
        <v>40</v>
      </c>
      <c r="C25" s="10">
        <v>1617</v>
      </c>
      <c r="D25" s="10">
        <v>1680</v>
      </c>
      <c r="E25" s="10">
        <v>1849</v>
      </c>
      <c r="F25" s="10">
        <v>1952</v>
      </c>
      <c r="G25" s="10">
        <v>2026</v>
      </c>
      <c r="H25" s="10">
        <f>ROUNDDOWN(G25*1.1447,0)</f>
        <v>2319</v>
      </c>
      <c r="I25" s="10">
        <f>TRUNC(H25*1.2373,0)</f>
        <v>2869</v>
      </c>
      <c r="J25" s="10">
        <f>TRUNC(I25*1.2258,0)</f>
        <v>3516</v>
      </c>
      <c r="K25" s="10">
        <f>TRUNC(J25*1.0911,0)</f>
        <v>3836</v>
      </c>
      <c r="L25" s="10">
        <f>TRUNC(K25*1.362,0)</f>
        <v>5224</v>
      </c>
      <c r="M25" s="10">
        <f>TRUNC(L25*2.2293,0)</f>
        <v>11645</v>
      </c>
      <c r="N25" s="10">
        <f>TRUNC(M25*1.5846,0)</f>
        <v>18452</v>
      </c>
      <c r="O25" s="11" t="s">
        <v>41</v>
      </c>
    </row>
    <row r="26" spans="1:15" ht="145.5" customHeight="1" x14ac:dyDescent="0.2">
      <c r="A26" s="26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19.25" customHeight="1" x14ac:dyDescent="0.2">
      <c r="A27" s="17"/>
      <c r="B27" s="18" t="s">
        <v>42</v>
      </c>
      <c r="C27" s="10">
        <v>1617</v>
      </c>
      <c r="D27" s="10">
        <v>1680</v>
      </c>
      <c r="E27" s="10">
        <v>1849</v>
      </c>
      <c r="F27" s="10">
        <v>1952</v>
      </c>
      <c r="G27" s="10">
        <v>2026</v>
      </c>
      <c r="H27" s="10">
        <f>ROUNDDOWN(G27*1.1447,0)</f>
        <v>2319</v>
      </c>
      <c r="I27" s="10">
        <f>TRUNC(H27*1.2373,0)</f>
        <v>2869</v>
      </c>
      <c r="J27" s="10">
        <f>TRUNC(I27*1.2258,0)</f>
        <v>3516</v>
      </c>
      <c r="K27" s="10">
        <f>TRUNC(J27*1.0911,0)</f>
        <v>3836</v>
      </c>
      <c r="L27" s="10">
        <f>TRUNC(K27*1.362,0)</f>
        <v>5224</v>
      </c>
      <c r="M27" s="10">
        <f>TRUNC(L27*2.2293,0)</f>
        <v>11645</v>
      </c>
      <c r="N27" s="10">
        <f>TRUNC(M27*1.5846,0)</f>
        <v>18452</v>
      </c>
      <c r="O27" s="11"/>
    </row>
    <row r="28" spans="1:15" ht="132.75" customHeight="1" x14ac:dyDescent="0.2">
      <c r="A28" s="19" t="s">
        <v>43</v>
      </c>
      <c r="B28" s="18" t="s">
        <v>42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</row>
    <row r="29" spans="1:15" ht="99" customHeight="1" x14ac:dyDescent="0.2">
      <c r="A29" s="27" t="s">
        <v>44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51.75" customHeight="1" x14ac:dyDescent="0.2">
      <c r="A30" s="28" t="s">
        <v>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40.5" customHeight="1" x14ac:dyDescent="0.2">
      <c r="A31" s="29" t="s">
        <v>46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55.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0:14" ht="50.25" x14ac:dyDescent="0.2">
      <c r="J33" s="30"/>
      <c r="K33" s="30"/>
      <c r="L33" s="30"/>
      <c r="M33" s="30"/>
      <c r="N33" s="30"/>
    </row>
  </sheetData>
  <mergeCells count="194">
    <mergeCell ref="A30:O30"/>
    <mergeCell ref="A31:O32"/>
    <mergeCell ref="K27:K28"/>
    <mergeCell ref="L27:L28"/>
    <mergeCell ref="M27:M28"/>
    <mergeCell ref="N27:N28"/>
    <mergeCell ref="O27:O28"/>
    <mergeCell ref="A29:O29"/>
    <mergeCell ref="N25:N26"/>
    <mergeCell ref="O25:O26"/>
    <mergeCell ref="C27:C28"/>
    <mergeCell ref="D27:D28"/>
    <mergeCell ref="E27:E28"/>
    <mergeCell ref="F27:F28"/>
    <mergeCell ref="G27:G28"/>
    <mergeCell ref="H27:H28"/>
    <mergeCell ref="I27:I28"/>
    <mergeCell ref="J27:J28"/>
    <mergeCell ref="H25:H26"/>
    <mergeCell ref="I25:I26"/>
    <mergeCell ref="J25:J26"/>
    <mergeCell ref="K25:K26"/>
    <mergeCell ref="L25:L26"/>
    <mergeCell ref="M25:M26"/>
    <mergeCell ref="M23:M24"/>
    <mergeCell ref="N23:N24"/>
    <mergeCell ref="O23:O24"/>
    <mergeCell ref="A25:A26"/>
    <mergeCell ref="B25:B26"/>
    <mergeCell ref="C25:C26"/>
    <mergeCell ref="D25:D26"/>
    <mergeCell ref="E25:E26"/>
    <mergeCell ref="F25:F26"/>
    <mergeCell ref="G25:G26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J21:J22"/>
    <mergeCell ref="K21:K22"/>
    <mergeCell ref="L21:L22"/>
    <mergeCell ref="M21:M22"/>
    <mergeCell ref="N21:N22"/>
    <mergeCell ref="O21:O22"/>
    <mergeCell ref="O19:O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I19:I20"/>
    <mergeCell ref="J19:J20"/>
    <mergeCell ref="K19:K20"/>
    <mergeCell ref="L19:L20"/>
    <mergeCell ref="M19:M20"/>
    <mergeCell ref="N19:N20"/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H17:H18"/>
    <mergeCell ref="I17:I18"/>
    <mergeCell ref="J17:J18"/>
    <mergeCell ref="K17:K18"/>
    <mergeCell ref="L17:L18"/>
    <mergeCell ref="M17:M18"/>
    <mergeCell ref="M15:M16"/>
    <mergeCell ref="N15:N16"/>
    <mergeCell ref="O15:O16"/>
    <mergeCell ref="A17:A18"/>
    <mergeCell ref="B17:B18"/>
    <mergeCell ref="C17:C18"/>
    <mergeCell ref="D17:D18"/>
    <mergeCell ref="E17:E18"/>
    <mergeCell ref="F17:F18"/>
    <mergeCell ref="G17:G18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J13:J14"/>
    <mergeCell ref="K13:K14"/>
    <mergeCell ref="L13:L14"/>
    <mergeCell ref="M13:M14"/>
    <mergeCell ref="N13:N14"/>
    <mergeCell ref="O13:O14"/>
    <mergeCell ref="N11:N12"/>
    <mergeCell ref="O11:O12"/>
    <mergeCell ref="B13:B14"/>
    <mergeCell ref="C13:C14"/>
    <mergeCell ref="D13:D14"/>
    <mergeCell ref="E13:E14"/>
    <mergeCell ref="F13:F14"/>
    <mergeCell ref="G13:G14"/>
    <mergeCell ref="H13:H14"/>
    <mergeCell ref="I13:I14"/>
    <mergeCell ref="H11:H12"/>
    <mergeCell ref="I11:I12"/>
    <mergeCell ref="J11:J12"/>
    <mergeCell ref="K11:K12"/>
    <mergeCell ref="L11:L12"/>
    <mergeCell ref="M11:M12"/>
    <mergeCell ref="M9:M10"/>
    <mergeCell ref="N9:N10"/>
    <mergeCell ref="O9:O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7:J8"/>
    <mergeCell ref="K7:K8"/>
    <mergeCell ref="L7:L8"/>
    <mergeCell ref="M7:M8"/>
    <mergeCell ref="N7:N8"/>
    <mergeCell ref="O7:O8"/>
    <mergeCell ref="M5:M6"/>
    <mergeCell ref="N5:N6"/>
    <mergeCell ref="O5:O6"/>
    <mergeCell ref="C7:C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J3:J4"/>
    <mergeCell ref="K3:K4"/>
    <mergeCell ref="L3:L4"/>
    <mergeCell ref="M3:M4"/>
    <mergeCell ref="N3:N4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6356 SYL KANUN (2022-2023-2024)</vt:lpstr>
    </vt:vector>
  </TitlesOfParts>
  <Company>CSGB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Feride Irmak</dc:creator>
  <cp:lastModifiedBy>Feride Irmak</cp:lastModifiedBy>
  <dcterms:created xsi:type="dcterms:W3CDTF">2024-01-05T14:22:05Z</dcterms:created>
  <dcterms:modified xsi:type="dcterms:W3CDTF">2024-01-05T14:22:32Z</dcterms:modified>
</cp:coreProperties>
</file>