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feride.irmak\Desktop\2022 KİTAP - excel\"/>
    </mc:Choice>
  </mc:AlternateContent>
  <bookViews>
    <workbookView xWindow="-120" yWindow="-120" windowWidth="29040" windowHeight="15840" tabRatio="797" activeTab="9"/>
  </bookViews>
  <sheets>
    <sheet name="içindekiler3" sheetId="47" r:id="rId1"/>
    <sheet name="açıklamalar3" sheetId="48" r:id="rId2"/>
    <sheet name="3.1" sheetId="14" r:id="rId3"/>
    <sheet name="3.2" sheetId="53" r:id="rId4"/>
    <sheet name="3.3" sheetId="15" r:id="rId5"/>
    <sheet name="3.4" sheetId="54" r:id="rId6"/>
    <sheet name="3.5" sheetId="17" r:id="rId7"/>
    <sheet name="3.6" sheetId="55" r:id="rId8"/>
    <sheet name="g 3.1-3.2" sheetId="51" state="hidden" r:id="rId9"/>
    <sheet name="GRA" sheetId="58" r:id="rId10"/>
    <sheet name="3.7" sheetId="18" r:id="rId11"/>
    <sheet name="3.8" sheetId="57" r:id="rId12"/>
    <sheet name="3.9" sheetId="56" r:id="rId13"/>
    <sheet name="g 3.3 - 3.4" sheetId="52" state="hidden" r:id="rId14"/>
    <sheet name="Sayfa1" sheetId="60" state="hidden" r:id="rId15"/>
    <sheet name="3.10" sheetId="62" r:id="rId16"/>
    <sheet name="Sayfa2" sheetId="61" state="hidden" r:id="rId17"/>
  </sheets>
  <definedNames>
    <definedName name="_xlnm._FilterDatabase" localSheetId="15" hidden="1">'3.10'!$A$5:$Y$13</definedName>
    <definedName name="_xlnm.Print_Area" localSheetId="10">'3.7'!$A$2:$L$36</definedName>
    <definedName name="_xlnm.Print_Area" localSheetId="11">'3.8'!$A$1:$E$22</definedName>
    <definedName name="_xlnm.Print_Area" localSheetId="1">açıklamalar3!$A$2:$C$21</definedName>
    <definedName name="_xlnm.Print_Area" localSheetId="8">'g 3.1-3.2'!$A$1:$I$52</definedName>
    <definedName name="_xlnm.Print_Area" localSheetId="0">içindekiler3!$A$1:$C$43</definedName>
  </definedNames>
  <calcPr calcId="162913"/>
</workbook>
</file>

<file path=xl/calcChain.xml><?xml version="1.0" encoding="utf-8"?>
<calcChain xmlns="http://schemas.openxmlformats.org/spreadsheetml/2006/main">
  <c r="N5" i="58" l="1"/>
  <c r="N6" i="58"/>
  <c r="N7" i="58"/>
  <c r="N8" i="58"/>
  <c r="N9" i="58"/>
  <c r="N10" i="58"/>
  <c r="N11" i="58"/>
  <c r="N4" i="58"/>
  <c r="N25" i="58"/>
  <c r="N26" i="58"/>
  <c r="N27" i="58"/>
  <c r="N28" i="58"/>
  <c r="N29" i="58"/>
  <c r="N30" i="58"/>
  <c r="N31" i="58"/>
  <c r="N32" i="58"/>
  <c r="N24" i="58"/>
  <c r="K32" i="18"/>
  <c r="H31" i="56"/>
  <c r="C31" i="56"/>
  <c r="D31" i="56"/>
  <c r="E31" i="56"/>
  <c r="F31" i="56"/>
  <c r="K9" i="15" l="1"/>
  <c r="K24" i="15"/>
  <c r="K14" i="15"/>
  <c r="K11" i="15"/>
  <c r="K10" i="15"/>
  <c r="K21" i="15"/>
  <c r="K20" i="15"/>
  <c r="K22" i="15"/>
  <c r="K23" i="15"/>
  <c r="K8" i="15"/>
  <c r="K12" i="15"/>
  <c r="K7" i="15"/>
  <c r="K5" i="15"/>
  <c r="K6" i="15"/>
  <c r="K13" i="15"/>
  <c r="E14" i="57" l="1"/>
  <c r="B15" i="57"/>
  <c r="G30" i="56" l="1"/>
  <c r="G29" i="56"/>
  <c r="G28" i="56"/>
  <c r="G27" i="56"/>
  <c r="G26" i="56"/>
  <c r="G25" i="56"/>
  <c r="G24" i="56"/>
  <c r="G23" i="56"/>
  <c r="G22" i="56"/>
  <c r="G21" i="56"/>
  <c r="G14" i="56"/>
  <c r="G13" i="56"/>
  <c r="G12" i="56"/>
  <c r="G11" i="56"/>
  <c r="G10" i="56"/>
  <c r="G9" i="56"/>
  <c r="G8" i="56"/>
  <c r="G7" i="56"/>
  <c r="G6" i="56"/>
  <c r="G5" i="56"/>
  <c r="L31" i="18"/>
  <c r="L30" i="18"/>
  <c r="L29" i="18"/>
  <c r="L28" i="18"/>
  <c r="L27" i="18"/>
  <c r="L26" i="18"/>
  <c r="L25" i="18"/>
  <c r="L24" i="18"/>
  <c r="L23" i="18"/>
  <c r="L22" i="18"/>
  <c r="L14" i="18"/>
  <c r="L13" i="18"/>
  <c r="L12" i="18"/>
  <c r="L11" i="18"/>
  <c r="L10" i="18"/>
  <c r="L9" i="18"/>
  <c r="L8" i="18"/>
  <c r="L7" i="18"/>
  <c r="L6" i="18"/>
  <c r="L5" i="18"/>
  <c r="G31" i="56" l="1"/>
  <c r="I31" i="54" l="1"/>
  <c r="H31" i="54"/>
  <c r="F31" i="54"/>
  <c r="E31" i="54"/>
  <c r="D31" i="54"/>
  <c r="C31" i="54"/>
  <c r="G30" i="54"/>
  <c r="G29" i="54"/>
  <c r="G28" i="54"/>
  <c r="G27" i="54"/>
  <c r="G26" i="54"/>
  <c r="G25" i="54"/>
  <c r="G24" i="54"/>
  <c r="G23" i="54"/>
  <c r="G22" i="54"/>
  <c r="G21" i="54"/>
  <c r="G14" i="54"/>
  <c r="G13" i="54"/>
  <c r="G12" i="54"/>
  <c r="G11" i="54"/>
  <c r="G10" i="54"/>
  <c r="G9" i="54"/>
  <c r="G8" i="54"/>
  <c r="G7" i="54"/>
  <c r="G6" i="54"/>
  <c r="G5" i="54"/>
  <c r="K29" i="15"/>
  <c r="K28" i="15"/>
  <c r="K27" i="15"/>
  <c r="K26" i="15"/>
  <c r="K25" i="15"/>
  <c r="J30" i="15"/>
  <c r="I30" i="15"/>
  <c r="H30" i="15"/>
  <c r="G30" i="15"/>
  <c r="F30" i="15"/>
  <c r="E30" i="15"/>
  <c r="D30" i="15"/>
  <c r="C30" i="15"/>
  <c r="G31" i="54" l="1"/>
  <c r="K30" i="15"/>
  <c r="L32" i="18" l="1"/>
  <c r="J32" i="18"/>
  <c r="I32" i="18"/>
  <c r="H32" i="18"/>
  <c r="G32" i="18"/>
  <c r="F32" i="18"/>
  <c r="E32" i="18"/>
  <c r="D32" i="18"/>
  <c r="C32" i="18"/>
  <c r="B21" i="57" l="1"/>
  <c r="F34" i="52"/>
  <c r="F33" i="52"/>
  <c r="F32" i="52"/>
  <c r="E7" i="52"/>
  <c r="E6" i="52"/>
  <c r="D12" i="51"/>
  <c r="D11" i="51"/>
  <c r="D10" i="51"/>
  <c r="D9" i="51"/>
  <c r="D8" i="51"/>
</calcChain>
</file>

<file path=xl/sharedStrings.xml><?xml version="1.0" encoding="utf-8"?>
<sst xmlns="http://schemas.openxmlformats.org/spreadsheetml/2006/main" count="457" uniqueCount="296">
  <si>
    <t>Genel teftiş General inspections</t>
  </si>
  <si>
    <t>İnceleme teftişi Investigations</t>
  </si>
  <si>
    <r>
      <t xml:space="preserve">Erkek
</t>
    </r>
    <r>
      <rPr>
        <i/>
        <sz val="11"/>
        <rFont val="Arial"/>
        <family val="2"/>
        <charset val="162"/>
      </rPr>
      <t>Male</t>
    </r>
  </si>
  <si>
    <r>
      <t xml:space="preserve">Kadın
</t>
    </r>
    <r>
      <rPr>
        <i/>
        <sz val="11"/>
        <rFont val="Arial"/>
        <family val="2"/>
        <charset val="162"/>
      </rPr>
      <t>Female</t>
    </r>
  </si>
  <si>
    <r>
      <t xml:space="preserve">Genç
</t>
    </r>
    <r>
      <rPr>
        <i/>
        <sz val="11"/>
        <rFont val="Arial"/>
        <family val="2"/>
        <charset val="162"/>
      </rPr>
      <t>Young</t>
    </r>
  </si>
  <si>
    <r>
      <t xml:space="preserve">Çocuk
</t>
    </r>
    <r>
      <rPr>
        <i/>
        <sz val="11"/>
        <rFont val="Arial"/>
        <family val="2"/>
        <charset val="162"/>
      </rPr>
      <t>Child</t>
    </r>
  </si>
  <si>
    <r>
      <t xml:space="preserve">Çırak
</t>
    </r>
    <r>
      <rPr>
        <i/>
        <sz val="11"/>
        <rFont val="Arial"/>
        <family val="2"/>
        <charset val="162"/>
      </rPr>
      <t>Apprentice</t>
    </r>
  </si>
  <si>
    <r>
      <t xml:space="preserve">Grup Başkanlıkları
</t>
    </r>
    <r>
      <rPr>
        <i/>
        <sz val="10"/>
        <rFont val="Arial"/>
        <family val="2"/>
        <charset val="162"/>
      </rPr>
      <t>Group Presidencies</t>
    </r>
  </si>
  <si>
    <r>
      <t xml:space="preserve">Toplam teftiş
</t>
    </r>
    <r>
      <rPr>
        <i/>
        <sz val="10"/>
        <rFont val="Arial"/>
        <family val="2"/>
        <charset val="162"/>
      </rPr>
      <t>Total inspections</t>
    </r>
  </si>
  <si>
    <t>İş Teftişleri</t>
  </si>
  <si>
    <t>Labour Inspections</t>
  </si>
  <si>
    <r>
      <t xml:space="preserve">Genel toplam
</t>
    </r>
    <r>
      <rPr>
        <i/>
        <sz val="11"/>
        <rFont val="Arial"/>
        <family val="2"/>
        <charset val="162"/>
      </rPr>
      <t>General total</t>
    </r>
  </si>
  <si>
    <r>
      <t xml:space="preserve">Toplam işçi sayısı
</t>
    </r>
    <r>
      <rPr>
        <i/>
        <sz val="11"/>
        <rFont val="Arial"/>
        <family val="2"/>
        <charset val="162"/>
      </rPr>
      <t>Total number of employees</t>
    </r>
  </si>
  <si>
    <r>
      <t xml:space="preserve">Genel toplam 
</t>
    </r>
    <r>
      <rPr>
        <i/>
        <sz val="11"/>
        <rFont val="Arial"/>
        <family val="2"/>
        <charset val="162"/>
      </rPr>
      <t xml:space="preserve">General total </t>
    </r>
  </si>
  <si>
    <r>
      <t xml:space="preserve">Toplam
</t>
    </r>
    <r>
      <rPr>
        <i/>
        <sz val="9"/>
        <rFont val="Arial"/>
        <family val="2"/>
        <charset val="162"/>
      </rPr>
      <t>Total</t>
    </r>
  </si>
  <si>
    <r>
      <t xml:space="preserve">İşyeri
</t>
    </r>
    <r>
      <rPr>
        <i/>
        <sz val="10"/>
        <rFont val="Arial"/>
        <family val="2"/>
        <charset val="162"/>
      </rPr>
      <t>Work places</t>
    </r>
  </si>
  <si>
    <r>
      <t xml:space="preserve">TOPLAM
</t>
    </r>
    <r>
      <rPr>
        <i/>
        <sz val="9"/>
        <rFont val="Arial"/>
        <family val="2"/>
        <charset val="162"/>
      </rPr>
      <t>Total</t>
    </r>
  </si>
  <si>
    <r>
      <t xml:space="preserve">İşin 
yürütümü
</t>
    </r>
    <r>
      <rPr>
        <i/>
        <sz val="9"/>
        <rFont val="Arial"/>
        <family val="2"/>
        <charset val="162"/>
      </rPr>
      <t>Administrative aspects</t>
    </r>
  </si>
  <si>
    <r>
      <t xml:space="preserve">İş sağlığı ve güvenliği
</t>
    </r>
    <r>
      <rPr>
        <i/>
        <sz val="9"/>
        <rFont val="Arial"/>
        <family val="2"/>
        <charset val="162"/>
      </rPr>
      <t>Occupational health and safety</t>
    </r>
  </si>
  <si>
    <r>
      <t xml:space="preserve">Bağımsız çalışan yabancı uyruklu
</t>
    </r>
    <r>
      <rPr>
        <i/>
        <sz val="9"/>
        <rFont val="Arial"/>
        <family val="2"/>
        <charset val="162"/>
      </rPr>
      <t>Independent foreign employee</t>
    </r>
  </si>
  <si>
    <r>
      <t xml:space="preserve">İşyeri Sayısı
</t>
    </r>
    <r>
      <rPr>
        <i/>
        <sz val="8"/>
        <rFont val="Arial"/>
        <family val="2"/>
        <charset val="162"/>
      </rPr>
      <t>Number of</t>
    </r>
    <r>
      <rPr>
        <b/>
        <i/>
        <sz val="8"/>
        <rFont val="Arial"/>
        <family val="2"/>
        <charset val="162"/>
      </rPr>
      <t xml:space="preserve"> </t>
    </r>
    <r>
      <rPr>
        <i/>
        <sz val="8"/>
        <rFont val="Arial"/>
        <family val="2"/>
        <charset val="162"/>
      </rPr>
      <t>workplace</t>
    </r>
  </si>
  <si>
    <r>
      <t xml:space="preserve">Ceza tutarı (TL)
</t>
    </r>
    <r>
      <rPr>
        <i/>
        <sz val="8"/>
        <rFont val="Arial"/>
        <family val="2"/>
        <charset val="162"/>
      </rPr>
      <t xml:space="preserve">Amount of fine </t>
    </r>
  </si>
  <si>
    <r>
      <t xml:space="preserve">Sayı
</t>
    </r>
    <r>
      <rPr>
        <i/>
        <sz val="8"/>
        <rFont val="Arial"/>
        <family val="2"/>
        <charset val="162"/>
      </rPr>
      <t>Number</t>
    </r>
  </si>
  <si>
    <r>
      <t xml:space="preserve">Ceza tutarı (TL)
</t>
    </r>
    <r>
      <rPr>
        <i/>
        <sz val="8"/>
        <rFont val="Arial"/>
        <family val="2"/>
        <charset val="162"/>
      </rPr>
      <t>Amount of fine</t>
    </r>
    <r>
      <rPr>
        <b/>
        <sz val="8"/>
        <rFont val="Arial"/>
        <family val="2"/>
        <charset val="162"/>
      </rPr>
      <t xml:space="preserve"> </t>
    </r>
  </si>
  <si>
    <t>İçindekiler</t>
  </si>
  <si>
    <t>Contents</t>
  </si>
  <si>
    <t>Açıklama</t>
  </si>
  <si>
    <t>Explanation</t>
  </si>
  <si>
    <t>Grafik</t>
  </si>
  <si>
    <t>Graph</t>
  </si>
  <si>
    <t>Tablo</t>
  </si>
  <si>
    <t>Table</t>
  </si>
  <si>
    <t>Explation</t>
  </si>
  <si>
    <r>
      <t xml:space="preserve">Diğer (*)
</t>
    </r>
    <r>
      <rPr>
        <i/>
        <sz val="10"/>
        <rFont val="Arial"/>
        <family val="2"/>
        <charset val="162"/>
      </rPr>
      <t>Other</t>
    </r>
  </si>
  <si>
    <r>
      <t xml:space="preserve">Meslek hastalığı
</t>
    </r>
    <r>
      <rPr>
        <i/>
        <sz val="10"/>
        <rFont val="Arial"/>
        <family val="2"/>
        <charset val="162"/>
      </rPr>
      <t xml:space="preserve">Occupational diseases      </t>
    </r>
    <r>
      <rPr>
        <b/>
        <sz val="10"/>
        <rFont val="Arial"/>
        <family val="2"/>
        <charset val="162"/>
      </rPr>
      <t xml:space="preserve">                  </t>
    </r>
    <r>
      <rPr>
        <i/>
        <sz val="10"/>
        <rFont val="Arial"/>
        <family val="2"/>
        <charset val="162"/>
      </rPr>
      <t xml:space="preserve">     </t>
    </r>
  </si>
  <si>
    <t xml:space="preserve">İş kazası ve meslek hastalığı
Employment injuries and occupational diseases      </t>
  </si>
  <si>
    <t>İşletme belgesi, şikayet ve diğer
Enterprise license,complaint and other</t>
  </si>
  <si>
    <t xml:space="preserve"> 2821 ve 2822 kanunları-laws
</t>
  </si>
  <si>
    <t>Kadın
Female</t>
  </si>
  <si>
    <t>Erkek
Male</t>
  </si>
  <si>
    <t xml:space="preserve">       </t>
  </si>
  <si>
    <t>Ölüm
Death</t>
  </si>
  <si>
    <t>Yaralanma
Wounted</t>
  </si>
  <si>
    <t>Uzuv kaybı
Loss of limb</t>
  </si>
  <si>
    <r>
      <t xml:space="preserve">İş kazası
</t>
    </r>
    <r>
      <rPr>
        <i/>
        <sz val="10"/>
        <rFont val="Arial"/>
        <family val="2"/>
        <charset val="162"/>
      </rPr>
      <t xml:space="preserve">Occupational injuries          </t>
    </r>
    <r>
      <rPr>
        <b/>
        <sz val="10"/>
        <rFont val="Arial"/>
        <family val="2"/>
        <charset val="162"/>
      </rPr>
      <t xml:space="preserve">     </t>
    </r>
    <r>
      <rPr>
        <sz val="10"/>
        <rFont val="Arial"/>
        <family val="2"/>
        <charset val="162"/>
      </rPr>
      <t xml:space="preserve"> </t>
    </r>
  </si>
  <si>
    <r>
      <t xml:space="preserve">İşçi sayıları 
</t>
    </r>
    <r>
      <rPr>
        <sz val="11"/>
        <rFont val="Arial"/>
        <family val="2"/>
        <charset val="162"/>
      </rPr>
      <t>N</t>
    </r>
    <r>
      <rPr>
        <i/>
        <sz val="11"/>
        <rFont val="Arial"/>
        <family val="2"/>
        <charset val="162"/>
      </rPr>
      <t>umber of employees</t>
    </r>
  </si>
  <si>
    <r>
      <t xml:space="preserve">Grup Başkanlıkları
</t>
    </r>
    <r>
      <rPr>
        <i/>
        <sz val="11"/>
        <rFont val="Arial"/>
        <family val="2"/>
        <charset val="162"/>
      </rPr>
      <t>Group Presidencies</t>
    </r>
  </si>
  <si>
    <t>Kontrol teftişi Control inspections</t>
  </si>
  <si>
    <r>
      <t xml:space="preserve">İl
</t>
    </r>
    <r>
      <rPr>
        <i/>
        <sz val="9"/>
        <color indexed="8"/>
        <rFont val="Arial"/>
        <family val="2"/>
        <charset val="162"/>
      </rPr>
      <t>Province</t>
    </r>
  </si>
  <si>
    <t>(*) Diğer : 6356 sayılı Kanun ile ilgili incelemeler ile Altişveren vb. konulara ilişkin incelemeleri kapsamaktadır.</t>
  </si>
  <si>
    <r>
      <t xml:space="preserve">Programdışı teftiş
</t>
    </r>
    <r>
      <rPr>
        <i/>
        <sz val="11"/>
        <rFont val="Arial"/>
        <family val="2"/>
        <charset val="162"/>
      </rPr>
      <t>Unscheduled inspection</t>
    </r>
  </si>
  <si>
    <r>
      <t xml:space="preserve">Talebe ilişkin inceleme
</t>
    </r>
    <r>
      <rPr>
        <i/>
        <sz val="10"/>
        <rFont val="Arial"/>
        <family val="2"/>
        <charset val="162"/>
      </rPr>
      <t>Made on demand</t>
    </r>
  </si>
  <si>
    <r>
      <t xml:space="preserve">Çalışma yasağı
</t>
    </r>
    <r>
      <rPr>
        <i/>
        <sz val="10"/>
        <rFont val="Arial"/>
        <family val="2"/>
        <charset val="162"/>
      </rPr>
      <t>Employment restrictions</t>
    </r>
  </si>
  <si>
    <r>
      <t xml:space="preserve">Programlı teftiş
</t>
    </r>
    <r>
      <rPr>
        <i/>
        <sz val="10"/>
        <rFont val="Arial"/>
        <family val="2"/>
        <charset val="162"/>
      </rPr>
      <t>Scheduled inspections</t>
    </r>
  </si>
  <si>
    <r>
      <t xml:space="preserve">4857 sayılı İş Kanunu </t>
    </r>
    <r>
      <rPr>
        <sz val="10"/>
        <rFont val="Arial"/>
        <family val="2"/>
        <charset val="162"/>
      </rPr>
      <t xml:space="preserve">
</t>
    </r>
    <r>
      <rPr>
        <i/>
        <sz val="10"/>
        <rFont val="Arial"/>
        <family val="2"/>
        <charset val="162"/>
      </rPr>
      <t>4857 Law on Labour</t>
    </r>
  </si>
  <si>
    <r>
      <t xml:space="preserve">İşyeri
</t>
    </r>
    <r>
      <rPr>
        <i/>
        <sz val="9"/>
        <rFont val="Arial"/>
        <family val="2"/>
        <charset val="162"/>
      </rPr>
      <t>Work places</t>
    </r>
  </si>
  <si>
    <r>
      <t xml:space="preserve">İşyeri Sayısı
</t>
    </r>
    <r>
      <rPr>
        <i/>
        <sz val="9"/>
        <rFont val="Arial"/>
        <family val="2"/>
        <charset val="162"/>
      </rPr>
      <t>Number of</t>
    </r>
    <r>
      <rPr>
        <b/>
        <i/>
        <sz val="9"/>
        <rFont val="Arial"/>
        <family val="2"/>
        <charset val="162"/>
      </rPr>
      <t xml:space="preserve"> </t>
    </r>
    <r>
      <rPr>
        <i/>
        <sz val="9"/>
        <rFont val="Arial"/>
        <family val="2"/>
        <charset val="162"/>
      </rPr>
      <t>workplace</t>
    </r>
  </si>
  <si>
    <r>
      <t xml:space="preserve">Ceza tutarı (TL)
</t>
    </r>
    <r>
      <rPr>
        <i/>
        <sz val="9"/>
        <rFont val="Arial"/>
        <family val="2"/>
        <charset val="162"/>
      </rPr>
      <t xml:space="preserve">Amount of fine </t>
    </r>
  </si>
  <si>
    <r>
      <t xml:space="preserve">6331 sayılı İş Sağlığı  ve Güvenliği Kanunu
</t>
    </r>
    <r>
      <rPr>
        <i/>
        <sz val="10"/>
        <color indexed="8"/>
        <rFont val="Arial"/>
        <family val="2"/>
        <charset val="162"/>
      </rPr>
      <t>6331 Law on Occupational Health and Safety</t>
    </r>
  </si>
  <si>
    <r>
      <rPr>
        <b/>
        <sz val="10"/>
        <rFont val="Arial"/>
        <family val="2"/>
        <charset val="162"/>
      </rPr>
      <t>854 sayılı Deniz İş Kanunu</t>
    </r>
    <r>
      <rPr>
        <sz val="10"/>
        <rFont val="Arial"/>
        <family val="2"/>
        <charset val="162"/>
      </rPr>
      <t xml:space="preserve">
854 Law on Maritime Labour</t>
    </r>
  </si>
  <si>
    <r>
      <t xml:space="preserve">Types of Inspection: </t>
    </r>
    <r>
      <rPr>
        <i/>
        <sz val="10"/>
        <rFont val="Arial"/>
        <family val="2"/>
        <charset val="162"/>
      </rPr>
      <t>Inspection, auditing and examinations in relation to labor life, are carried out as "Scheduled" and "Unscheduled" Inspections.</t>
    </r>
  </si>
  <si>
    <r>
      <rPr>
        <b/>
        <i/>
        <sz val="10"/>
        <rFont val="Arial"/>
        <family val="2"/>
        <charset val="162"/>
      </rPr>
      <t>Scheduled Inspection:</t>
    </r>
    <r>
      <rPr>
        <i/>
        <sz val="10"/>
        <rFont val="Arial"/>
        <family val="2"/>
        <charset val="162"/>
      </rPr>
      <t xml:space="preserve">The scheduled inspections are those which are performed towards a number of predetermined targets, for the purpose of checking enforcement of either the whole or any particular group of the legislative provisions that deal with working life at workplaces, which are identified in a given area or sector of engagement as a result of an assessment and prioritisation of problems in working life, or, alternately, with focus of interest laid upon a particular group of risks inherent therewith. </t>
    </r>
  </si>
  <si>
    <r>
      <t xml:space="preserve">Teftiş Türleri: </t>
    </r>
    <r>
      <rPr>
        <sz val="10"/>
        <rFont val="Arial"/>
        <family val="2"/>
        <charset val="162"/>
      </rPr>
      <t>Çalışma hayatına ilişkin teftiş, denetim ve incelemeler "Programlı" ve "Programdışı" teftiş türlerinde yapılır.</t>
    </r>
  </si>
  <si>
    <r>
      <rPr>
        <b/>
        <i/>
        <sz val="10"/>
        <rFont val="Arial"/>
        <family val="2"/>
        <charset val="162"/>
      </rPr>
      <t xml:space="preserve">Unscheduled Inspection: </t>
    </r>
    <r>
      <rPr>
        <i/>
        <sz val="10"/>
        <rFont val="Arial"/>
        <family val="2"/>
        <charset val="162"/>
      </rPr>
      <t>The unscheduled inspections composed of reviews, on the other hand, define a broadened array of inspections that are performed on an incoming demand, such as an informant’s notification or filing of a grievance and reviews of report on occupational safety and/or as a result of inclusion of those among incoming paperwork raised to the attention of the Board, which can be qualified as coherent with the inspection services being offered, in the schedule of inspections, but in any case, outside the scope of scheduled inspections.</t>
    </r>
  </si>
  <si>
    <r>
      <t xml:space="preserve">Sayı
</t>
    </r>
    <r>
      <rPr>
        <i/>
        <sz val="8"/>
        <rFont val="Arial"/>
        <family val="2"/>
        <charset val="162"/>
      </rPr>
      <t xml:space="preserve">Number
</t>
    </r>
    <r>
      <rPr>
        <b/>
        <sz val="8"/>
        <rFont val="Arial"/>
        <family val="2"/>
        <charset val="162"/>
      </rPr>
      <t>(*)</t>
    </r>
  </si>
  <si>
    <r>
      <t xml:space="preserve">Sayı
</t>
    </r>
    <r>
      <rPr>
        <i/>
        <sz val="8"/>
        <rFont val="Arial"/>
        <family val="2"/>
        <charset val="162"/>
      </rPr>
      <t xml:space="preserve">Number
</t>
    </r>
    <r>
      <rPr>
        <b/>
        <sz val="8"/>
        <rFont val="Arial"/>
        <family val="2"/>
        <charset val="162"/>
      </rPr>
      <t>(**)</t>
    </r>
  </si>
  <si>
    <r>
      <rPr>
        <b/>
        <sz val="10"/>
        <rFont val="Arial"/>
        <family val="2"/>
        <charset val="162"/>
      </rPr>
      <t xml:space="preserve">Programlı Teftiş: </t>
    </r>
    <r>
      <rPr>
        <sz val="10"/>
        <rFont val="Arial"/>
        <family val="2"/>
        <charset val="162"/>
      </rPr>
      <t>Programlı teftişler, çalışma hayatındaki sorunların değerlendirilmesi ve önceliklendirilmesi sonucu belirlenen alanlarda veya sektörlerde yahut özel bir risk grubu hedeflenerek belirlenen işyerlerinde çalışma hayatı ile ilgili mevzuat hükümlerinin tamamının veya bir kısmının uygulamalarının denetlenmesi amacıyla ve hedefler koyularak gerçekleştirilen teftişlerdir.</t>
    </r>
  </si>
  <si>
    <r>
      <rPr>
        <b/>
        <sz val="10"/>
        <rFont val="Arial"/>
        <family val="2"/>
        <charset val="162"/>
      </rPr>
      <t>Programdışı Teftiş:</t>
    </r>
    <r>
      <rPr>
        <sz val="10"/>
        <rFont val="Arial"/>
        <family val="2"/>
        <charset val="162"/>
      </rPr>
      <t xml:space="preserve"> İncelemelerden oluşan program dışı teftişler ise programlı teftişler dışında kalan güvenlik raporu incelemesi ve ihbar, şikâyet vb. talepler üzerine veya Kurul Başkanlığına intikal ettirilen evraklardan teftiş hizmetiyle bağdaşır nitelikte olanların teftiş programına alınması sonucu gerçekleştirilen teftişlerdir.</t>
    </r>
  </si>
  <si>
    <r>
      <t xml:space="preserve">Genel teftiş
</t>
    </r>
    <r>
      <rPr>
        <i/>
        <sz val="10"/>
        <rFont val="Arial Tur"/>
        <charset val="162"/>
      </rPr>
      <t>General inspections</t>
    </r>
  </si>
  <si>
    <r>
      <t xml:space="preserve">Kontrol teftişi
</t>
    </r>
    <r>
      <rPr>
        <i/>
        <sz val="10"/>
        <rFont val="Arial Tur"/>
        <charset val="162"/>
      </rPr>
      <t>Follow-up inspections</t>
    </r>
  </si>
  <si>
    <r>
      <t xml:space="preserve">İnceleme teftişi
</t>
    </r>
    <r>
      <rPr>
        <i/>
        <sz val="10"/>
        <rFont val="Arial Tur"/>
        <charset val="162"/>
      </rPr>
      <t>Investigations</t>
    </r>
  </si>
  <si>
    <r>
      <t xml:space="preserve">İş kanunları
</t>
    </r>
    <r>
      <rPr>
        <i/>
        <sz val="10"/>
        <rFont val="Arial Tur"/>
        <charset val="162"/>
      </rPr>
      <t>Labour laws</t>
    </r>
  </si>
  <si>
    <r>
      <t xml:space="preserve">Güvenlik Raporu
</t>
    </r>
    <r>
      <rPr>
        <i/>
        <sz val="10"/>
        <rFont val="Arial"/>
        <family val="2"/>
        <charset val="162"/>
      </rPr>
      <t>Safety Report</t>
    </r>
  </si>
  <si>
    <r>
      <rPr>
        <b/>
        <sz val="10"/>
        <color indexed="8"/>
        <rFont val="Arial"/>
        <family val="2"/>
        <charset val="162"/>
      </rPr>
      <t>İşin Durdurulmasının Kaldırılması Talebi</t>
    </r>
    <r>
      <rPr>
        <b/>
        <sz val="10"/>
        <color indexed="10"/>
        <rFont val="Arial"/>
        <family val="2"/>
        <charset val="162"/>
      </rPr>
      <t xml:space="preserve"> 
</t>
    </r>
    <r>
      <rPr>
        <i/>
        <sz val="10"/>
        <color indexed="8"/>
        <rFont val="Arial"/>
        <family val="2"/>
        <charset val="162"/>
      </rPr>
      <t xml:space="preserve"> Demand  about Abolition of Cessation of Work </t>
    </r>
  </si>
  <si>
    <t>Grafik 3.1 İş sağlığı ve güvenliği teftişleri, 2016
Graph 3.1 Occupational health and safety inspections, 2016</t>
  </si>
  <si>
    <t>Grafik 3.2 İşin yürütümü teftişleri, 2016
Graph 3.2 Administrative Inspections, 2016</t>
  </si>
  <si>
    <t>Grafik 3.3 Cinsiyete göre incelenen iş kazaları, 2016
Graph 3.3 Investigation occupational injuries by sex, 2016</t>
  </si>
  <si>
    <t>Grafik 3.4 İncelenen iş kazalarının sonuçları, 2016
Graph 3.4 Result of investigation occupational injuries, 2016</t>
  </si>
  <si>
    <t>TEFTİŞ TÜRÜ</t>
  </si>
  <si>
    <t>TEFTİŞ SAYISI</t>
  </si>
  <si>
    <r>
      <t xml:space="preserve">İşkolu no.
</t>
    </r>
    <r>
      <rPr>
        <i/>
        <sz val="12"/>
        <rFont val="Arial"/>
        <family val="2"/>
        <charset val="162"/>
      </rPr>
      <t>Number of ec. act.</t>
    </r>
  </si>
  <si>
    <r>
      <t xml:space="preserve">İşkolu 
</t>
    </r>
    <r>
      <rPr>
        <i/>
        <sz val="12"/>
        <rFont val="Arial"/>
        <family val="2"/>
        <charset val="162"/>
      </rPr>
      <t>Economic Activity</t>
    </r>
  </si>
  <si>
    <r>
      <rPr>
        <b/>
        <sz val="12"/>
        <rFont val="Arial Tur"/>
        <charset val="162"/>
      </rPr>
      <t>Avcılık, Balıkçılık, Tarım ve Ormancılık</t>
    </r>
    <r>
      <rPr>
        <sz val="12"/>
        <rFont val="Arial Tur"/>
        <charset val="162"/>
      </rPr>
      <t xml:space="preserve">
</t>
    </r>
    <r>
      <rPr>
        <i/>
        <sz val="12"/>
        <rFont val="Arial Tur"/>
        <charset val="162"/>
      </rPr>
      <t>Hunting and fisheries, agriculture and forestry</t>
    </r>
  </si>
  <si>
    <r>
      <rPr>
        <b/>
        <sz val="12"/>
        <rFont val="Arial Tur"/>
        <charset val="162"/>
      </rPr>
      <t>Gıda Sanayii</t>
    </r>
    <r>
      <rPr>
        <sz val="12"/>
        <rFont val="Arial Tur"/>
        <charset val="162"/>
      </rPr>
      <t xml:space="preserve">
</t>
    </r>
    <r>
      <rPr>
        <i/>
        <sz val="12"/>
        <rFont val="Arial Tur"/>
        <charset val="162"/>
      </rPr>
      <t xml:space="preserve">Food industry </t>
    </r>
  </si>
  <si>
    <r>
      <rPr>
        <b/>
        <sz val="12"/>
        <rFont val="Arial Tur"/>
        <charset val="162"/>
      </rPr>
      <t>Madencilik ve Taş Ocakları</t>
    </r>
    <r>
      <rPr>
        <sz val="12"/>
        <rFont val="Arial Tur"/>
        <charset val="162"/>
      </rPr>
      <t xml:space="preserve">
</t>
    </r>
    <r>
      <rPr>
        <i/>
        <sz val="12"/>
        <rFont val="Arial Tur"/>
        <charset val="162"/>
      </rPr>
      <t>Mining and stone quarries</t>
    </r>
  </si>
  <si>
    <r>
      <rPr>
        <b/>
        <sz val="12"/>
        <rFont val="Arial Tur"/>
        <charset val="162"/>
      </rPr>
      <t>Petrol, Kimya, Lastik, Plastik ve İlaç</t>
    </r>
    <r>
      <rPr>
        <sz val="12"/>
        <rFont val="Arial Tur"/>
        <charset val="162"/>
      </rPr>
      <t xml:space="preserve">
</t>
    </r>
    <r>
      <rPr>
        <i/>
        <sz val="12"/>
        <rFont val="Arial Tur"/>
        <charset val="162"/>
      </rPr>
      <t>Petroleum, chemicals, rubber, plastics and medicine</t>
    </r>
  </si>
  <si>
    <r>
      <rPr>
        <b/>
        <sz val="12"/>
        <rFont val="Arial Tur"/>
        <charset val="162"/>
      </rPr>
      <t>Dokuma, Hazır Giyim ve Deri</t>
    </r>
    <r>
      <rPr>
        <sz val="12"/>
        <rFont val="Arial Tur"/>
        <charset val="162"/>
      </rPr>
      <t xml:space="preserve">
</t>
    </r>
    <r>
      <rPr>
        <i/>
        <sz val="12"/>
        <rFont val="Arial Tur"/>
        <charset val="162"/>
      </rPr>
      <t>Textile, ready-made clothing and leather</t>
    </r>
  </si>
  <si>
    <r>
      <rPr>
        <b/>
        <sz val="12"/>
        <rFont val="Arial Tur"/>
        <charset val="162"/>
      </rPr>
      <t>Ağaç ve Kağıt</t>
    </r>
    <r>
      <rPr>
        <sz val="12"/>
        <rFont val="Arial Tur"/>
        <charset val="162"/>
      </rPr>
      <t xml:space="preserve">
</t>
    </r>
    <r>
      <rPr>
        <i/>
        <sz val="12"/>
        <rFont val="Arial Tur"/>
        <charset val="162"/>
      </rPr>
      <t>Wood and paper</t>
    </r>
  </si>
  <si>
    <r>
      <rPr>
        <b/>
        <sz val="12"/>
        <rFont val="Arial Tur"/>
        <charset val="162"/>
      </rPr>
      <t>İletişim</t>
    </r>
    <r>
      <rPr>
        <sz val="12"/>
        <rFont val="Arial Tur"/>
        <charset val="162"/>
      </rPr>
      <t xml:space="preserve">
</t>
    </r>
    <r>
      <rPr>
        <i/>
        <sz val="12"/>
        <rFont val="Arial Tur"/>
        <charset val="162"/>
      </rPr>
      <t>Communication</t>
    </r>
  </si>
  <si>
    <r>
      <rPr>
        <b/>
        <sz val="12"/>
        <rFont val="Arial Tur"/>
        <charset val="162"/>
      </rPr>
      <t>Basın, Yayın ve Gazetecilik</t>
    </r>
    <r>
      <rPr>
        <sz val="12"/>
        <rFont val="Arial Tur"/>
        <charset val="162"/>
      </rPr>
      <t xml:space="preserve">
</t>
    </r>
    <r>
      <rPr>
        <i/>
        <sz val="12"/>
        <rFont val="Arial Tur"/>
        <charset val="162"/>
      </rPr>
      <t>Printed and published materials and journalism</t>
    </r>
  </si>
  <si>
    <r>
      <rPr>
        <b/>
        <sz val="12"/>
        <rFont val="Arial Tur"/>
        <charset val="162"/>
      </rPr>
      <t>Banka, Finans ve Sigorta</t>
    </r>
    <r>
      <rPr>
        <sz val="12"/>
        <rFont val="Arial Tur"/>
        <charset val="162"/>
      </rPr>
      <t xml:space="preserve">
</t>
    </r>
    <r>
      <rPr>
        <i/>
        <sz val="12"/>
        <rFont val="Arial Tur"/>
        <charset val="162"/>
      </rPr>
      <t>Banking, finance and insurance</t>
    </r>
  </si>
  <si>
    <r>
      <rPr>
        <b/>
        <sz val="12"/>
        <rFont val="Arial Tur"/>
        <charset val="162"/>
      </rPr>
      <t>Ticaret, Büro, Eğitim ve Güzel Sanatlar</t>
    </r>
    <r>
      <rPr>
        <sz val="12"/>
        <rFont val="Arial Tur"/>
        <charset val="162"/>
      </rPr>
      <t xml:space="preserve">
</t>
    </r>
    <r>
      <rPr>
        <i/>
        <sz val="12"/>
        <rFont val="Arial Tur"/>
        <charset val="162"/>
      </rPr>
      <t>Commerce, office, education and fine arts</t>
    </r>
  </si>
  <si>
    <r>
      <rPr>
        <b/>
        <sz val="12"/>
        <rFont val="Arial Tur"/>
        <charset val="162"/>
      </rPr>
      <t>Çimento, Toprak ve Cam</t>
    </r>
    <r>
      <rPr>
        <sz val="12"/>
        <rFont val="Arial Tur"/>
        <charset val="162"/>
      </rPr>
      <t xml:space="preserve">
</t>
    </r>
    <r>
      <rPr>
        <i/>
        <sz val="12"/>
        <rFont val="Arial Tur"/>
        <charset val="162"/>
      </rPr>
      <t>Cement, clay and glass</t>
    </r>
  </si>
  <si>
    <r>
      <rPr>
        <b/>
        <sz val="12"/>
        <rFont val="Arial Tur"/>
        <charset val="162"/>
      </rPr>
      <t>Metal</t>
    </r>
    <r>
      <rPr>
        <sz val="12"/>
        <rFont val="Arial Tur"/>
        <charset val="162"/>
      </rPr>
      <t xml:space="preserve">
</t>
    </r>
    <r>
      <rPr>
        <i/>
        <sz val="12"/>
        <rFont val="Arial Tur"/>
        <charset val="162"/>
      </rPr>
      <t>Metal</t>
    </r>
  </si>
  <si>
    <r>
      <rPr>
        <b/>
        <sz val="12"/>
        <rFont val="Arial Tur"/>
        <charset val="162"/>
      </rPr>
      <t>İnşaat</t>
    </r>
    <r>
      <rPr>
        <sz val="12"/>
        <rFont val="Arial Tur"/>
        <charset val="162"/>
      </rPr>
      <t xml:space="preserve">
</t>
    </r>
    <r>
      <rPr>
        <i/>
        <sz val="12"/>
        <rFont val="Arial Tur"/>
        <charset val="162"/>
      </rPr>
      <t>Construction</t>
    </r>
  </si>
  <si>
    <r>
      <rPr>
        <b/>
        <sz val="12"/>
        <rFont val="Arial Tur"/>
        <charset val="162"/>
      </rPr>
      <t>Enerji</t>
    </r>
    <r>
      <rPr>
        <sz val="12"/>
        <rFont val="Arial Tur"/>
        <charset val="162"/>
      </rPr>
      <t xml:space="preserve">
</t>
    </r>
    <r>
      <rPr>
        <i/>
        <sz val="12"/>
        <rFont val="Arial Tur"/>
        <charset val="162"/>
      </rPr>
      <t>Energy</t>
    </r>
  </si>
  <si>
    <r>
      <rPr>
        <b/>
        <sz val="12"/>
        <rFont val="Arial Tur"/>
        <charset val="162"/>
      </rPr>
      <t>Taşımacılık</t>
    </r>
    <r>
      <rPr>
        <sz val="12"/>
        <rFont val="Arial Tur"/>
        <charset val="162"/>
      </rPr>
      <t xml:space="preserve">
</t>
    </r>
    <r>
      <rPr>
        <i/>
        <sz val="12"/>
        <rFont val="Arial Tur"/>
        <charset val="162"/>
      </rPr>
      <t>Transport</t>
    </r>
  </si>
  <si>
    <r>
      <rPr>
        <b/>
        <sz val="12"/>
        <rFont val="Arial Tur"/>
        <charset val="162"/>
      </rPr>
      <t>Gemi Yapımı ve Deniz Taşımacılığı, Ardiye ve Antrepoculuk</t>
    </r>
    <r>
      <rPr>
        <sz val="12"/>
        <rFont val="Arial Tur"/>
        <charset val="162"/>
      </rPr>
      <t xml:space="preserve">
</t>
    </r>
    <r>
      <rPr>
        <i/>
        <sz val="12"/>
        <rFont val="Arial Tur"/>
        <charset val="162"/>
      </rPr>
      <t xml:space="preserve">Shipbuilding and maritime transportation,  warehouse and storage </t>
    </r>
  </si>
  <si>
    <r>
      <rPr>
        <b/>
        <sz val="12"/>
        <rFont val="Arial Tur"/>
        <charset val="162"/>
      </rPr>
      <t>Sağlık ve Sosyal Hizmetler</t>
    </r>
    <r>
      <rPr>
        <sz val="12"/>
        <rFont val="Arial Tur"/>
        <charset val="162"/>
      </rPr>
      <t xml:space="preserve">
</t>
    </r>
    <r>
      <rPr>
        <i/>
        <sz val="12"/>
        <rFont val="Arial Tur"/>
        <charset val="162"/>
      </rPr>
      <t>Health and social services</t>
    </r>
  </si>
  <si>
    <r>
      <rPr>
        <b/>
        <sz val="12"/>
        <rFont val="Arial Tur"/>
        <charset val="162"/>
      </rPr>
      <t>Konaklama ve Eğlence İşleri</t>
    </r>
    <r>
      <rPr>
        <sz val="12"/>
        <rFont val="Arial Tur"/>
        <charset val="162"/>
      </rPr>
      <t xml:space="preserve">
</t>
    </r>
    <r>
      <rPr>
        <i/>
        <sz val="12"/>
        <rFont val="Arial Tur"/>
        <charset val="162"/>
      </rPr>
      <t>Accommodation and entertainment</t>
    </r>
  </si>
  <si>
    <r>
      <rPr>
        <b/>
        <sz val="12"/>
        <rFont val="Arial Tur"/>
        <charset val="162"/>
      </rPr>
      <t>Savunma ve Güvenlik</t>
    </r>
    <r>
      <rPr>
        <sz val="12"/>
        <rFont val="Arial Tur"/>
        <charset val="162"/>
      </rPr>
      <t xml:space="preserve">
</t>
    </r>
    <r>
      <rPr>
        <i/>
        <sz val="12"/>
        <rFont val="Arial Tur"/>
        <charset val="162"/>
      </rPr>
      <t xml:space="preserve">Defence and security </t>
    </r>
  </si>
  <si>
    <r>
      <rPr>
        <b/>
        <sz val="12"/>
        <rFont val="Arial Tur"/>
        <charset val="162"/>
      </rPr>
      <t>Genel İşler</t>
    </r>
    <r>
      <rPr>
        <sz val="12"/>
        <rFont val="Arial Tur"/>
        <charset val="162"/>
      </rPr>
      <t xml:space="preserve">
</t>
    </r>
    <r>
      <rPr>
        <i/>
        <sz val="12"/>
        <rFont val="Arial Tur"/>
        <charset val="162"/>
      </rPr>
      <t>General affairs</t>
    </r>
  </si>
  <si>
    <r>
      <t xml:space="preserve">İşçi sayıları
</t>
    </r>
    <r>
      <rPr>
        <i/>
        <sz val="12"/>
        <rFont val="Arial"/>
        <family val="2"/>
        <charset val="162"/>
      </rPr>
      <t>Number of employees</t>
    </r>
  </si>
  <si>
    <r>
      <t xml:space="preserve">Toplam işçi sayısı
</t>
    </r>
    <r>
      <rPr>
        <i/>
        <sz val="12"/>
        <rFont val="Arial"/>
        <family val="2"/>
        <charset val="162"/>
      </rPr>
      <t>Total number of employees</t>
    </r>
  </si>
  <si>
    <r>
      <t xml:space="preserve">Çırak
</t>
    </r>
    <r>
      <rPr>
        <i/>
        <sz val="12"/>
        <rFont val="Arial"/>
        <family val="2"/>
        <charset val="162"/>
      </rPr>
      <t>Apprentice</t>
    </r>
  </si>
  <si>
    <r>
      <t xml:space="preserve">Erkek
</t>
    </r>
    <r>
      <rPr>
        <i/>
        <sz val="12"/>
        <rFont val="Arial"/>
        <family val="2"/>
        <charset val="162"/>
      </rPr>
      <t>Male</t>
    </r>
  </si>
  <si>
    <r>
      <t xml:space="preserve">Kadın
</t>
    </r>
    <r>
      <rPr>
        <i/>
        <sz val="12"/>
        <rFont val="Arial"/>
        <family val="2"/>
        <charset val="162"/>
      </rPr>
      <t>Female</t>
    </r>
  </si>
  <si>
    <r>
      <t xml:space="preserve">Genç
</t>
    </r>
    <r>
      <rPr>
        <i/>
        <sz val="12"/>
        <rFont val="Arial"/>
        <family val="2"/>
        <charset val="162"/>
      </rPr>
      <t>Young</t>
    </r>
  </si>
  <si>
    <r>
      <t xml:space="preserve">Çocuk
</t>
    </r>
    <r>
      <rPr>
        <i/>
        <sz val="12"/>
        <rFont val="Arial"/>
        <family val="2"/>
        <charset val="162"/>
      </rPr>
      <t>Child</t>
    </r>
  </si>
  <si>
    <r>
      <t xml:space="preserve">İşçi sayıları
</t>
    </r>
    <r>
      <rPr>
        <i/>
        <sz val="14"/>
        <rFont val="Arial"/>
        <family val="2"/>
        <charset val="162"/>
      </rPr>
      <t>Number of employees</t>
    </r>
  </si>
  <si>
    <r>
      <t xml:space="preserve">Toplam işçi sayısı 
</t>
    </r>
    <r>
      <rPr>
        <i/>
        <sz val="14"/>
        <rFont val="Arial"/>
        <family val="2"/>
        <charset val="162"/>
      </rPr>
      <t xml:space="preserve">Total number of employees           </t>
    </r>
    <r>
      <rPr>
        <b/>
        <sz val="14"/>
        <rFont val="Arial"/>
        <family val="2"/>
        <charset val="162"/>
      </rPr>
      <t xml:space="preserve">                       </t>
    </r>
    <r>
      <rPr>
        <i/>
        <sz val="14"/>
        <rFont val="Arial Tur"/>
        <charset val="162"/>
      </rPr>
      <t xml:space="preserve"> </t>
    </r>
  </si>
  <si>
    <r>
      <t xml:space="preserve">Çırak
</t>
    </r>
    <r>
      <rPr>
        <i/>
        <sz val="14"/>
        <rFont val="Arial"/>
        <family val="2"/>
        <charset val="162"/>
      </rPr>
      <t>Apprentice</t>
    </r>
  </si>
  <si>
    <r>
      <t xml:space="preserve">Stajyer
</t>
    </r>
    <r>
      <rPr>
        <i/>
        <sz val="14"/>
        <rFont val="Arial "/>
        <charset val="162"/>
      </rPr>
      <t>İntern</t>
    </r>
  </si>
  <si>
    <r>
      <t xml:space="preserve">Erkek                   </t>
    </r>
    <r>
      <rPr>
        <i/>
        <sz val="14"/>
        <rFont val="Arial"/>
        <family val="2"/>
        <charset val="162"/>
      </rPr>
      <t>Male</t>
    </r>
  </si>
  <si>
    <r>
      <t xml:space="preserve">Kadın              </t>
    </r>
    <r>
      <rPr>
        <i/>
        <sz val="14"/>
        <rFont val="Arial"/>
        <family val="2"/>
        <charset val="162"/>
      </rPr>
      <t xml:space="preserve">  Female</t>
    </r>
  </si>
  <si>
    <r>
      <t xml:space="preserve">Genç
</t>
    </r>
    <r>
      <rPr>
        <i/>
        <sz val="14"/>
        <rFont val="Arial"/>
        <family val="2"/>
        <charset val="162"/>
      </rPr>
      <t>Young</t>
    </r>
  </si>
  <si>
    <r>
      <t xml:space="preserve">Çocuk                    </t>
    </r>
    <r>
      <rPr>
        <i/>
        <sz val="14"/>
        <rFont val="Arial"/>
        <family val="2"/>
        <charset val="162"/>
      </rPr>
      <t xml:space="preserve"> Child</t>
    </r>
  </si>
  <si>
    <r>
      <t xml:space="preserve">İşkolu 
</t>
    </r>
    <r>
      <rPr>
        <i/>
        <sz val="14"/>
        <rFont val="Arial"/>
        <family val="2"/>
        <charset val="162"/>
      </rPr>
      <t>Economic activity</t>
    </r>
  </si>
  <si>
    <r>
      <rPr>
        <b/>
        <sz val="14"/>
        <rFont val="Arial Tur"/>
        <charset val="162"/>
      </rPr>
      <t>Avcılık, Balıkçılık, Tarım ve Ormancılık</t>
    </r>
    <r>
      <rPr>
        <sz val="14"/>
        <rFont val="Arial Tur"/>
        <charset val="162"/>
      </rPr>
      <t xml:space="preserve">
</t>
    </r>
    <r>
      <rPr>
        <i/>
        <sz val="14"/>
        <rFont val="Arial Tur"/>
        <charset val="162"/>
      </rPr>
      <t>Hunting and fisheries, agriculture and forestry</t>
    </r>
  </si>
  <si>
    <r>
      <rPr>
        <b/>
        <sz val="14"/>
        <rFont val="Arial Tur"/>
        <charset val="162"/>
      </rPr>
      <t>Gıda Sanayii</t>
    </r>
    <r>
      <rPr>
        <sz val="14"/>
        <rFont val="Arial Tur"/>
        <charset val="162"/>
      </rPr>
      <t xml:space="preserve">
</t>
    </r>
    <r>
      <rPr>
        <i/>
        <sz val="14"/>
        <rFont val="Arial Tur"/>
        <charset val="162"/>
      </rPr>
      <t xml:space="preserve">Food industry </t>
    </r>
  </si>
  <si>
    <r>
      <rPr>
        <b/>
        <sz val="14"/>
        <rFont val="Arial Tur"/>
        <charset val="162"/>
      </rPr>
      <t>Madencilik ve Taş Ocakları</t>
    </r>
    <r>
      <rPr>
        <sz val="14"/>
        <rFont val="Arial Tur"/>
        <charset val="162"/>
      </rPr>
      <t xml:space="preserve">
</t>
    </r>
    <r>
      <rPr>
        <i/>
        <sz val="14"/>
        <rFont val="Arial Tur"/>
        <charset val="162"/>
      </rPr>
      <t>Mining and stone quarries</t>
    </r>
  </si>
  <si>
    <r>
      <rPr>
        <b/>
        <sz val="14"/>
        <rFont val="Arial Tur"/>
        <charset val="162"/>
      </rPr>
      <t>Petrol, Kimya, Lastik, Plastik ve İlaç</t>
    </r>
    <r>
      <rPr>
        <sz val="14"/>
        <rFont val="Arial Tur"/>
        <charset val="162"/>
      </rPr>
      <t xml:space="preserve">
</t>
    </r>
    <r>
      <rPr>
        <i/>
        <sz val="14"/>
        <rFont val="Arial Tur"/>
        <charset val="162"/>
      </rPr>
      <t>Petroleum, chemicals, rubber, plastics and medicine</t>
    </r>
  </si>
  <si>
    <r>
      <rPr>
        <b/>
        <sz val="14"/>
        <rFont val="Arial Tur"/>
        <charset val="162"/>
      </rPr>
      <t>Dokuma, Hazır Giyim ve Deri</t>
    </r>
    <r>
      <rPr>
        <sz val="14"/>
        <rFont val="Arial Tur"/>
        <charset val="162"/>
      </rPr>
      <t xml:space="preserve">
</t>
    </r>
    <r>
      <rPr>
        <i/>
        <sz val="14"/>
        <rFont val="Arial Tur"/>
        <charset val="162"/>
      </rPr>
      <t>Textile, ready-made clothing and leather</t>
    </r>
  </si>
  <si>
    <r>
      <rPr>
        <b/>
        <sz val="14"/>
        <rFont val="Arial Tur"/>
        <charset val="162"/>
      </rPr>
      <t>Ağaç ve Kağıt</t>
    </r>
    <r>
      <rPr>
        <sz val="14"/>
        <rFont val="Arial Tur"/>
        <charset val="162"/>
      </rPr>
      <t xml:space="preserve">
</t>
    </r>
    <r>
      <rPr>
        <i/>
        <sz val="14"/>
        <rFont val="Arial Tur"/>
        <charset val="162"/>
      </rPr>
      <t>Wood and paper</t>
    </r>
  </si>
  <si>
    <r>
      <rPr>
        <b/>
        <sz val="14"/>
        <rFont val="Arial Tur"/>
        <charset val="162"/>
      </rPr>
      <t>İletişim</t>
    </r>
    <r>
      <rPr>
        <sz val="14"/>
        <rFont val="Arial Tur"/>
        <charset val="162"/>
      </rPr>
      <t xml:space="preserve">
</t>
    </r>
    <r>
      <rPr>
        <i/>
        <sz val="14"/>
        <rFont val="Arial Tur"/>
        <charset val="162"/>
      </rPr>
      <t>Communication</t>
    </r>
  </si>
  <si>
    <r>
      <rPr>
        <b/>
        <sz val="14"/>
        <rFont val="Arial Tur"/>
        <charset val="162"/>
      </rPr>
      <t>Basın, Yayın ve Gazetecilik</t>
    </r>
    <r>
      <rPr>
        <sz val="14"/>
        <rFont val="Arial Tur"/>
        <charset val="162"/>
      </rPr>
      <t xml:space="preserve">
</t>
    </r>
    <r>
      <rPr>
        <i/>
        <sz val="14"/>
        <rFont val="Arial Tur"/>
        <charset val="162"/>
      </rPr>
      <t>Printed and published materials and journalism</t>
    </r>
  </si>
  <si>
    <r>
      <rPr>
        <b/>
        <sz val="14"/>
        <rFont val="Arial Tur"/>
        <charset val="162"/>
      </rPr>
      <t>Banka, Finans ve Sigorta</t>
    </r>
    <r>
      <rPr>
        <sz val="14"/>
        <rFont val="Arial Tur"/>
        <charset val="162"/>
      </rPr>
      <t xml:space="preserve">
</t>
    </r>
    <r>
      <rPr>
        <i/>
        <sz val="14"/>
        <rFont val="Arial Tur"/>
        <charset val="162"/>
      </rPr>
      <t>Banking, finance and insurance</t>
    </r>
  </si>
  <si>
    <r>
      <rPr>
        <b/>
        <sz val="14"/>
        <rFont val="Arial Tur"/>
        <charset val="162"/>
      </rPr>
      <t>Ticaret, Büro, Eğitim ve Güzel Sanatlar</t>
    </r>
    <r>
      <rPr>
        <sz val="14"/>
        <rFont val="Arial Tur"/>
        <charset val="162"/>
      </rPr>
      <t xml:space="preserve">
</t>
    </r>
    <r>
      <rPr>
        <i/>
        <sz val="14"/>
        <rFont val="Arial Tur"/>
        <charset val="162"/>
      </rPr>
      <t>Commerce, office, education and fine arts</t>
    </r>
  </si>
  <si>
    <r>
      <rPr>
        <b/>
        <sz val="14"/>
        <rFont val="Arial Tur"/>
        <charset val="162"/>
      </rPr>
      <t>Çimento, Toprak ve Cam</t>
    </r>
    <r>
      <rPr>
        <sz val="14"/>
        <rFont val="Arial Tur"/>
        <charset val="162"/>
      </rPr>
      <t xml:space="preserve">
</t>
    </r>
    <r>
      <rPr>
        <i/>
        <sz val="14"/>
        <rFont val="Arial Tur"/>
        <charset val="162"/>
      </rPr>
      <t>Cement, clay and glass</t>
    </r>
  </si>
  <si>
    <r>
      <rPr>
        <b/>
        <sz val="14"/>
        <rFont val="Arial Tur"/>
        <charset val="162"/>
      </rPr>
      <t>Metal</t>
    </r>
    <r>
      <rPr>
        <sz val="14"/>
        <rFont val="Arial Tur"/>
        <charset val="162"/>
      </rPr>
      <t xml:space="preserve">
</t>
    </r>
    <r>
      <rPr>
        <i/>
        <sz val="14"/>
        <rFont val="Arial Tur"/>
        <charset val="162"/>
      </rPr>
      <t>Metal</t>
    </r>
  </si>
  <si>
    <r>
      <rPr>
        <b/>
        <sz val="14"/>
        <rFont val="Arial Tur"/>
        <charset val="162"/>
      </rPr>
      <t>İnşaat</t>
    </r>
    <r>
      <rPr>
        <sz val="14"/>
        <rFont val="Arial Tur"/>
        <charset val="162"/>
      </rPr>
      <t xml:space="preserve">
</t>
    </r>
    <r>
      <rPr>
        <i/>
        <sz val="14"/>
        <rFont val="Arial Tur"/>
        <charset val="162"/>
      </rPr>
      <t>Construction</t>
    </r>
  </si>
  <si>
    <r>
      <rPr>
        <b/>
        <sz val="14"/>
        <rFont val="Arial Tur"/>
        <charset val="162"/>
      </rPr>
      <t>Enerji</t>
    </r>
    <r>
      <rPr>
        <sz val="14"/>
        <rFont val="Arial Tur"/>
        <charset val="162"/>
      </rPr>
      <t xml:space="preserve">
</t>
    </r>
    <r>
      <rPr>
        <i/>
        <sz val="14"/>
        <rFont val="Arial Tur"/>
        <charset val="162"/>
      </rPr>
      <t>Energy</t>
    </r>
  </si>
  <si>
    <r>
      <rPr>
        <b/>
        <sz val="14"/>
        <rFont val="Arial Tur"/>
        <charset val="162"/>
      </rPr>
      <t>Taşımacılık</t>
    </r>
    <r>
      <rPr>
        <sz val="14"/>
        <rFont val="Arial Tur"/>
        <charset val="162"/>
      </rPr>
      <t xml:space="preserve">
</t>
    </r>
    <r>
      <rPr>
        <i/>
        <sz val="14"/>
        <rFont val="Arial Tur"/>
        <charset val="162"/>
      </rPr>
      <t>Transport</t>
    </r>
  </si>
  <si>
    <r>
      <rPr>
        <b/>
        <sz val="14"/>
        <rFont val="Arial Tur"/>
        <charset val="162"/>
      </rPr>
      <t>Gemi Yapımı ve Deniz Taşımacılığı, Ardiye ve Antrepoculuk</t>
    </r>
    <r>
      <rPr>
        <sz val="14"/>
        <rFont val="Arial Tur"/>
        <charset val="162"/>
      </rPr>
      <t xml:space="preserve">
</t>
    </r>
    <r>
      <rPr>
        <i/>
        <sz val="14"/>
        <rFont val="Arial Tur"/>
        <charset val="162"/>
      </rPr>
      <t xml:space="preserve">Shipbuilding and maritime transportation,  warehouse and storage </t>
    </r>
  </si>
  <si>
    <r>
      <rPr>
        <b/>
        <sz val="14"/>
        <rFont val="Arial Tur"/>
        <charset val="162"/>
      </rPr>
      <t>Sağlık ve Sosyal Hizmetler</t>
    </r>
    <r>
      <rPr>
        <sz val="14"/>
        <rFont val="Arial Tur"/>
        <charset val="162"/>
      </rPr>
      <t xml:space="preserve">
</t>
    </r>
    <r>
      <rPr>
        <i/>
        <sz val="14"/>
        <rFont val="Arial Tur"/>
        <charset val="162"/>
      </rPr>
      <t>Health and social services</t>
    </r>
  </si>
  <si>
    <r>
      <rPr>
        <b/>
        <sz val="14"/>
        <rFont val="Arial Tur"/>
        <charset val="162"/>
      </rPr>
      <t>Konaklama ve Eğlence İşleri</t>
    </r>
    <r>
      <rPr>
        <sz val="14"/>
        <rFont val="Arial Tur"/>
        <charset val="162"/>
      </rPr>
      <t xml:space="preserve">
</t>
    </r>
    <r>
      <rPr>
        <i/>
        <sz val="14"/>
        <rFont val="Arial Tur"/>
        <charset val="162"/>
      </rPr>
      <t>Accommodation and entertainment</t>
    </r>
  </si>
  <si>
    <r>
      <rPr>
        <b/>
        <sz val="14"/>
        <rFont val="Arial Tur"/>
        <charset val="162"/>
      </rPr>
      <t>Savunma ve Güvenlik</t>
    </r>
    <r>
      <rPr>
        <sz val="14"/>
        <rFont val="Arial Tur"/>
        <charset val="162"/>
      </rPr>
      <t xml:space="preserve">
</t>
    </r>
    <r>
      <rPr>
        <i/>
        <sz val="14"/>
        <rFont val="Arial Tur"/>
        <charset val="162"/>
      </rPr>
      <t xml:space="preserve">Defence and security </t>
    </r>
  </si>
  <si>
    <r>
      <rPr>
        <b/>
        <sz val="14"/>
        <rFont val="Arial Tur"/>
        <charset val="162"/>
      </rPr>
      <t>Genel İşler</t>
    </r>
    <r>
      <rPr>
        <sz val="14"/>
        <rFont val="Arial Tur"/>
        <charset val="162"/>
      </rPr>
      <t xml:space="preserve">
</t>
    </r>
    <r>
      <rPr>
        <i/>
        <sz val="14"/>
        <rFont val="Arial Tur"/>
        <charset val="162"/>
      </rPr>
      <t>General affairs</t>
    </r>
  </si>
  <si>
    <r>
      <t xml:space="preserve">İşkolu no.
</t>
    </r>
    <r>
      <rPr>
        <i/>
        <sz val="14"/>
        <rFont val="Arial"/>
        <family val="2"/>
        <charset val="162"/>
      </rPr>
      <t>Number of ec. act.</t>
    </r>
  </si>
  <si>
    <r>
      <t xml:space="preserve">Genel toplam
</t>
    </r>
    <r>
      <rPr>
        <i/>
        <sz val="14"/>
        <rFont val="Arial"/>
        <family val="2"/>
        <charset val="162"/>
      </rPr>
      <t>General total</t>
    </r>
  </si>
  <si>
    <t xml:space="preserve">(*) Other : It includes inspections related to Law  No 6356 and inspections which are related to issues such as subcontractor etc. </t>
  </si>
  <si>
    <r>
      <t xml:space="preserve">Genel toplam
</t>
    </r>
    <r>
      <rPr>
        <i/>
        <sz val="12"/>
        <rFont val="Arial"/>
        <family val="2"/>
      </rPr>
      <t>General total</t>
    </r>
  </si>
  <si>
    <r>
      <t xml:space="preserve">Diğer Kanunlar
</t>
    </r>
    <r>
      <rPr>
        <sz val="10"/>
        <rFont val="Arial"/>
        <family val="2"/>
        <charset val="162"/>
      </rPr>
      <t>Other Laws</t>
    </r>
  </si>
  <si>
    <r>
      <t xml:space="preserve">6735 Sayılı Yabancıların Çalışma İzinleri Hakkında Kanunlar 
</t>
    </r>
    <r>
      <rPr>
        <i/>
        <sz val="10"/>
        <rFont val="Arial"/>
        <family val="2"/>
        <charset val="162"/>
      </rPr>
      <t>6735 Law on The Work Permits of Foreigners</t>
    </r>
  </si>
  <si>
    <t>(*) Diğer : Sendikal baskı, otomatik katılım sistemi, ücret garanti fonu vb. konulara ilişkin incelemeleri kapsamaktadır.</t>
  </si>
  <si>
    <t xml:space="preserve">(*) Other : It includes inspections  which are related to issues such as union pressure, automatic participation system, wage guarantee fund, etc. </t>
  </si>
  <si>
    <t>3.8 İşin Yürütümü Yönünden yapılan teftişleri,İş Sağlığı ve Güvenliği Yönünden yapılan teftişleri-Özet</t>
  </si>
  <si>
    <r>
      <t xml:space="preserve">Grup Başkanlıkları
</t>
    </r>
    <r>
      <rPr>
        <i/>
        <sz val="12"/>
        <rFont val="Arial"/>
        <family val="2"/>
        <charset val="162"/>
      </rPr>
      <t>Group Presidencies</t>
    </r>
  </si>
  <si>
    <r>
      <t xml:space="preserve">Toplam işçi sayısı                                   </t>
    </r>
    <r>
      <rPr>
        <i/>
        <sz val="12"/>
        <rFont val="Arial"/>
        <family val="2"/>
        <charset val="162"/>
      </rPr>
      <t xml:space="preserve"> Total number of employees</t>
    </r>
  </si>
  <si>
    <r>
      <t xml:space="preserve">Stajyer
</t>
    </r>
    <r>
      <rPr>
        <i/>
        <sz val="12"/>
        <rFont val="Arial"/>
        <family val="2"/>
        <charset val="162"/>
      </rPr>
      <t>İntern</t>
    </r>
  </si>
  <si>
    <r>
      <t xml:space="preserve">Çocuk                         </t>
    </r>
    <r>
      <rPr>
        <b/>
        <i/>
        <sz val="12"/>
        <rFont val="Arial"/>
        <family val="2"/>
        <charset val="162"/>
      </rPr>
      <t xml:space="preserve"> </t>
    </r>
    <r>
      <rPr>
        <i/>
        <sz val="12"/>
        <rFont val="Arial"/>
        <family val="2"/>
        <charset val="162"/>
      </rPr>
      <t>Child</t>
    </r>
  </si>
  <si>
    <r>
      <t xml:space="preserve">Genel toplam
</t>
    </r>
    <r>
      <rPr>
        <i/>
        <sz val="12"/>
        <rFont val="Arial"/>
        <family val="2"/>
        <charset val="162"/>
      </rPr>
      <t>General total</t>
    </r>
  </si>
  <si>
    <r>
      <t xml:space="preserve">İşkolu no.
</t>
    </r>
    <r>
      <rPr>
        <i/>
        <sz val="12"/>
        <rFont val="Times New Roman"/>
        <family val="1"/>
        <charset val="162"/>
      </rPr>
      <t>Number of ec. act.</t>
    </r>
  </si>
  <si>
    <r>
      <t xml:space="preserve">İşkolu 
</t>
    </r>
    <r>
      <rPr>
        <i/>
        <sz val="12"/>
        <rFont val="Times New Roman"/>
        <family val="1"/>
        <charset val="162"/>
      </rPr>
      <t>Economic activity</t>
    </r>
  </si>
  <si>
    <r>
      <t xml:space="preserve">Programlı teftiş
</t>
    </r>
    <r>
      <rPr>
        <i/>
        <sz val="12"/>
        <rFont val="Times New Roman"/>
        <family val="1"/>
        <charset val="162"/>
      </rPr>
      <t>Scheduled inspections</t>
    </r>
  </si>
  <si>
    <r>
      <t xml:space="preserve">Programdışı teftiş
</t>
    </r>
    <r>
      <rPr>
        <i/>
        <sz val="12"/>
        <rFont val="Times New Roman"/>
        <family val="1"/>
        <charset val="162"/>
      </rPr>
      <t>Unscheduled inspection</t>
    </r>
  </si>
  <si>
    <r>
      <t xml:space="preserve">Toplam teftiş sayısı
</t>
    </r>
    <r>
      <rPr>
        <i/>
        <sz val="12"/>
        <rFont val="Times New Roman"/>
        <family val="1"/>
        <charset val="162"/>
      </rPr>
      <t>Total number of inspections</t>
    </r>
  </si>
  <si>
    <r>
      <t xml:space="preserve">İş kazası
</t>
    </r>
    <r>
      <rPr>
        <i/>
        <sz val="12"/>
        <rFont val="Times New Roman"/>
        <family val="1"/>
        <charset val="162"/>
      </rPr>
      <t xml:space="preserve">Occupational injuries          </t>
    </r>
    <r>
      <rPr>
        <b/>
        <sz val="12"/>
        <rFont val="Times New Roman"/>
        <family val="1"/>
        <charset val="162"/>
      </rPr>
      <t xml:space="preserve">     </t>
    </r>
    <r>
      <rPr>
        <sz val="12"/>
        <rFont val="Times New Roman"/>
        <family val="1"/>
        <charset val="162"/>
      </rPr>
      <t xml:space="preserve"> </t>
    </r>
  </si>
  <si>
    <r>
      <t xml:space="preserve">Meslek hastalığı
</t>
    </r>
    <r>
      <rPr>
        <i/>
        <sz val="12"/>
        <rFont val="Times New Roman"/>
        <family val="1"/>
        <charset val="162"/>
      </rPr>
      <t xml:space="preserve">Occupational diseases      </t>
    </r>
    <r>
      <rPr>
        <b/>
        <sz val="12"/>
        <rFont val="Times New Roman"/>
        <family val="1"/>
        <charset val="162"/>
      </rPr>
      <t xml:space="preserve">                  </t>
    </r>
    <r>
      <rPr>
        <i/>
        <sz val="12"/>
        <rFont val="Times New Roman"/>
        <family val="1"/>
        <charset val="162"/>
      </rPr>
      <t xml:space="preserve">     </t>
    </r>
  </si>
  <si>
    <r>
      <t xml:space="preserve">Talebe ilişkin inceleme
</t>
    </r>
    <r>
      <rPr>
        <i/>
        <sz val="12"/>
        <rFont val="Times New Roman"/>
        <family val="1"/>
        <charset val="162"/>
      </rPr>
      <t>Made on demand</t>
    </r>
  </si>
  <si>
    <r>
      <t xml:space="preserve">Çalışma yasağı
</t>
    </r>
    <r>
      <rPr>
        <i/>
        <sz val="12"/>
        <rFont val="Times New Roman"/>
        <family val="1"/>
        <charset val="162"/>
      </rPr>
      <t>Employment restrictions</t>
    </r>
  </si>
  <si>
    <r>
      <t xml:space="preserve">Güvenlik Raporu
</t>
    </r>
    <r>
      <rPr>
        <i/>
        <sz val="12"/>
        <rFont val="Times New Roman"/>
        <family val="1"/>
        <charset val="162"/>
      </rPr>
      <t>Safety Report</t>
    </r>
  </si>
  <si>
    <r>
      <rPr>
        <b/>
        <sz val="12"/>
        <color indexed="8"/>
        <rFont val="Times New Roman"/>
        <family val="1"/>
        <charset val="162"/>
      </rPr>
      <t>İşin Durdurulmasının Kaldırılması Talebi</t>
    </r>
    <r>
      <rPr>
        <b/>
        <sz val="12"/>
        <color indexed="10"/>
        <rFont val="Times New Roman"/>
        <family val="1"/>
        <charset val="162"/>
      </rPr>
      <t xml:space="preserve"> 
</t>
    </r>
    <r>
      <rPr>
        <i/>
        <sz val="12"/>
        <color indexed="8"/>
        <rFont val="Times New Roman"/>
        <family val="1"/>
        <charset val="162"/>
      </rPr>
      <t xml:space="preserve"> Demand  about Abolition of Cessation of Work </t>
    </r>
  </si>
  <si>
    <r>
      <t xml:space="preserve">Diğer (*)
</t>
    </r>
    <r>
      <rPr>
        <i/>
        <sz val="12"/>
        <rFont val="Times New Roman"/>
        <family val="1"/>
        <charset val="162"/>
      </rPr>
      <t>Other</t>
    </r>
  </si>
  <si>
    <r>
      <rPr>
        <b/>
        <sz val="12"/>
        <rFont val="Times New Roman"/>
        <family val="1"/>
        <charset val="162"/>
      </rPr>
      <t>Avcılık, Balıkçılık, Tarım ve Ormancılık</t>
    </r>
    <r>
      <rPr>
        <sz val="12"/>
        <rFont val="Times New Roman"/>
        <family val="1"/>
        <charset val="162"/>
      </rPr>
      <t xml:space="preserve">
</t>
    </r>
    <r>
      <rPr>
        <i/>
        <sz val="12"/>
        <rFont val="Times New Roman"/>
        <family val="1"/>
        <charset val="162"/>
      </rPr>
      <t>Hunting and fisheries, agriculture and forestry</t>
    </r>
  </si>
  <si>
    <r>
      <rPr>
        <b/>
        <sz val="12"/>
        <rFont val="Times New Roman"/>
        <family val="1"/>
        <charset val="162"/>
      </rPr>
      <t>Gıda Sanayii</t>
    </r>
    <r>
      <rPr>
        <sz val="12"/>
        <rFont val="Times New Roman"/>
        <family val="1"/>
        <charset val="162"/>
      </rPr>
      <t xml:space="preserve">
</t>
    </r>
    <r>
      <rPr>
        <i/>
        <sz val="12"/>
        <rFont val="Times New Roman"/>
        <family val="1"/>
        <charset val="162"/>
      </rPr>
      <t xml:space="preserve">Food industry </t>
    </r>
  </si>
  <si>
    <r>
      <rPr>
        <b/>
        <sz val="12"/>
        <rFont val="Times New Roman"/>
        <family val="1"/>
        <charset val="162"/>
      </rPr>
      <t>Madencilik ve Taş Ocakları</t>
    </r>
    <r>
      <rPr>
        <sz val="12"/>
        <rFont val="Times New Roman"/>
        <family val="1"/>
        <charset val="162"/>
      </rPr>
      <t xml:space="preserve">
</t>
    </r>
    <r>
      <rPr>
        <i/>
        <sz val="12"/>
        <rFont val="Times New Roman"/>
        <family val="1"/>
        <charset val="162"/>
      </rPr>
      <t>Mining and stone quarries</t>
    </r>
  </si>
  <si>
    <r>
      <rPr>
        <b/>
        <sz val="12"/>
        <rFont val="Times New Roman"/>
        <family val="1"/>
        <charset val="162"/>
      </rPr>
      <t>Petrol, Kimya, Lastik, Plastik ve İlaç</t>
    </r>
    <r>
      <rPr>
        <sz val="12"/>
        <rFont val="Times New Roman"/>
        <family val="1"/>
        <charset val="162"/>
      </rPr>
      <t xml:space="preserve">
</t>
    </r>
    <r>
      <rPr>
        <i/>
        <sz val="12"/>
        <rFont val="Times New Roman"/>
        <family val="1"/>
        <charset val="162"/>
      </rPr>
      <t>Petroleum, chemicals, rubber, plastics and medicine</t>
    </r>
  </si>
  <si>
    <r>
      <rPr>
        <b/>
        <sz val="12"/>
        <rFont val="Times New Roman"/>
        <family val="1"/>
        <charset val="162"/>
      </rPr>
      <t>Dokuma, Hazır Giyim ve Deri</t>
    </r>
    <r>
      <rPr>
        <sz val="12"/>
        <rFont val="Times New Roman"/>
        <family val="1"/>
        <charset val="162"/>
      </rPr>
      <t xml:space="preserve">
</t>
    </r>
    <r>
      <rPr>
        <i/>
        <sz val="12"/>
        <rFont val="Times New Roman"/>
        <family val="1"/>
        <charset val="162"/>
      </rPr>
      <t>Textile, ready-made clothing and leather</t>
    </r>
  </si>
  <si>
    <r>
      <rPr>
        <b/>
        <sz val="12"/>
        <rFont val="Times New Roman"/>
        <family val="1"/>
        <charset val="162"/>
      </rPr>
      <t>Ağaç ve Kağıt</t>
    </r>
    <r>
      <rPr>
        <sz val="12"/>
        <rFont val="Times New Roman"/>
        <family val="1"/>
        <charset val="162"/>
      </rPr>
      <t xml:space="preserve">
</t>
    </r>
    <r>
      <rPr>
        <i/>
        <sz val="12"/>
        <rFont val="Times New Roman"/>
        <family val="1"/>
        <charset val="162"/>
      </rPr>
      <t>Wood and paper</t>
    </r>
  </si>
  <si>
    <r>
      <rPr>
        <b/>
        <sz val="12"/>
        <rFont val="Times New Roman"/>
        <family val="1"/>
        <charset val="162"/>
      </rPr>
      <t>İletişim</t>
    </r>
    <r>
      <rPr>
        <sz val="12"/>
        <rFont val="Times New Roman"/>
        <family val="1"/>
        <charset val="162"/>
      </rPr>
      <t xml:space="preserve">
</t>
    </r>
    <r>
      <rPr>
        <i/>
        <sz val="12"/>
        <rFont val="Times New Roman"/>
        <family val="1"/>
        <charset val="162"/>
      </rPr>
      <t>Communication</t>
    </r>
  </si>
  <si>
    <r>
      <rPr>
        <b/>
        <sz val="12"/>
        <rFont val="Times New Roman"/>
        <family val="1"/>
        <charset val="162"/>
      </rPr>
      <t>Basın, Yayın ve Gazetecilik</t>
    </r>
    <r>
      <rPr>
        <sz val="12"/>
        <rFont val="Times New Roman"/>
        <family val="1"/>
        <charset val="162"/>
      </rPr>
      <t xml:space="preserve">
</t>
    </r>
    <r>
      <rPr>
        <i/>
        <sz val="12"/>
        <rFont val="Times New Roman"/>
        <family val="1"/>
        <charset val="162"/>
      </rPr>
      <t>Printed and published materials and journalism</t>
    </r>
  </si>
  <si>
    <r>
      <rPr>
        <b/>
        <sz val="12"/>
        <rFont val="Times New Roman"/>
        <family val="1"/>
        <charset val="162"/>
      </rPr>
      <t>Banka, Finans ve Sigorta</t>
    </r>
    <r>
      <rPr>
        <sz val="12"/>
        <rFont val="Times New Roman"/>
        <family val="1"/>
        <charset val="162"/>
      </rPr>
      <t xml:space="preserve">
</t>
    </r>
    <r>
      <rPr>
        <i/>
        <sz val="12"/>
        <rFont val="Times New Roman"/>
        <family val="1"/>
        <charset val="162"/>
      </rPr>
      <t>Banking, finance and insurance</t>
    </r>
  </si>
  <si>
    <r>
      <rPr>
        <b/>
        <sz val="12"/>
        <rFont val="Times New Roman"/>
        <family val="1"/>
        <charset val="162"/>
      </rPr>
      <t>Ticaret, Büro, Eğitim ve Güzel Sanatlar</t>
    </r>
    <r>
      <rPr>
        <sz val="12"/>
        <rFont val="Times New Roman"/>
        <family val="1"/>
        <charset val="162"/>
      </rPr>
      <t xml:space="preserve">
</t>
    </r>
    <r>
      <rPr>
        <i/>
        <sz val="12"/>
        <rFont val="Times New Roman"/>
        <family val="1"/>
        <charset val="162"/>
      </rPr>
      <t>Commerce, office, education and fine arts</t>
    </r>
  </si>
  <si>
    <r>
      <rPr>
        <b/>
        <sz val="12"/>
        <rFont val="Times New Roman"/>
        <family val="1"/>
        <charset val="162"/>
      </rPr>
      <t>Çimento, Toprak ve Cam</t>
    </r>
    <r>
      <rPr>
        <sz val="12"/>
        <rFont val="Times New Roman"/>
        <family val="1"/>
        <charset val="162"/>
      </rPr>
      <t xml:space="preserve">
</t>
    </r>
    <r>
      <rPr>
        <i/>
        <sz val="12"/>
        <rFont val="Times New Roman"/>
        <family val="1"/>
        <charset val="162"/>
      </rPr>
      <t>Cement, clay and glass</t>
    </r>
  </si>
  <si>
    <r>
      <rPr>
        <b/>
        <sz val="12"/>
        <rFont val="Times New Roman"/>
        <family val="1"/>
        <charset val="162"/>
      </rPr>
      <t>Metal</t>
    </r>
    <r>
      <rPr>
        <sz val="12"/>
        <rFont val="Times New Roman"/>
        <family val="1"/>
        <charset val="162"/>
      </rPr>
      <t xml:space="preserve">
</t>
    </r>
    <r>
      <rPr>
        <i/>
        <sz val="12"/>
        <rFont val="Times New Roman"/>
        <family val="1"/>
        <charset val="162"/>
      </rPr>
      <t>Metal</t>
    </r>
  </si>
  <si>
    <r>
      <rPr>
        <b/>
        <sz val="12"/>
        <rFont val="Times New Roman"/>
        <family val="1"/>
        <charset val="162"/>
      </rPr>
      <t>İnşaat</t>
    </r>
    <r>
      <rPr>
        <sz val="12"/>
        <rFont val="Times New Roman"/>
        <family val="1"/>
        <charset val="162"/>
      </rPr>
      <t xml:space="preserve">
</t>
    </r>
    <r>
      <rPr>
        <i/>
        <sz val="12"/>
        <rFont val="Times New Roman"/>
        <family val="1"/>
        <charset val="162"/>
      </rPr>
      <t>Construction</t>
    </r>
  </si>
  <si>
    <r>
      <rPr>
        <b/>
        <sz val="12"/>
        <rFont val="Times New Roman"/>
        <family val="1"/>
        <charset val="162"/>
      </rPr>
      <t>Enerji</t>
    </r>
    <r>
      <rPr>
        <sz val="12"/>
        <rFont val="Times New Roman"/>
        <family val="1"/>
        <charset val="162"/>
      </rPr>
      <t xml:space="preserve">
</t>
    </r>
    <r>
      <rPr>
        <i/>
        <sz val="12"/>
        <rFont val="Times New Roman"/>
        <family val="1"/>
        <charset val="162"/>
      </rPr>
      <t>Energy</t>
    </r>
  </si>
  <si>
    <r>
      <rPr>
        <b/>
        <sz val="12"/>
        <rFont val="Times New Roman"/>
        <family val="1"/>
        <charset val="162"/>
      </rPr>
      <t>Taşımacılık</t>
    </r>
    <r>
      <rPr>
        <sz val="12"/>
        <rFont val="Times New Roman"/>
        <family val="1"/>
        <charset val="162"/>
      </rPr>
      <t xml:space="preserve">
</t>
    </r>
    <r>
      <rPr>
        <i/>
        <sz val="12"/>
        <rFont val="Times New Roman"/>
        <family val="1"/>
        <charset val="162"/>
      </rPr>
      <t>Transport</t>
    </r>
  </si>
  <si>
    <r>
      <rPr>
        <b/>
        <sz val="12"/>
        <rFont val="Times New Roman"/>
        <family val="1"/>
        <charset val="162"/>
      </rPr>
      <t xml:space="preserve">Gemi Yapımı ve Deniz Taşımacılığı, Ardiye ve Antrepoculuk/ </t>
    </r>
    <r>
      <rPr>
        <i/>
        <sz val="12"/>
        <rFont val="Times New Roman"/>
        <family val="1"/>
        <charset val="162"/>
      </rPr>
      <t xml:space="preserve">Shipbuilding and maritime transportation,  warehouse and storage </t>
    </r>
  </si>
  <si>
    <r>
      <rPr>
        <b/>
        <sz val="12"/>
        <rFont val="Times New Roman"/>
        <family val="1"/>
        <charset val="162"/>
      </rPr>
      <t>Sağlık ve Sosyal Hizmetler</t>
    </r>
    <r>
      <rPr>
        <sz val="12"/>
        <rFont val="Times New Roman"/>
        <family val="1"/>
        <charset val="162"/>
      </rPr>
      <t xml:space="preserve">
</t>
    </r>
    <r>
      <rPr>
        <i/>
        <sz val="12"/>
        <rFont val="Times New Roman"/>
        <family val="1"/>
        <charset val="162"/>
      </rPr>
      <t>Health and social services</t>
    </r>
  </si>
  <si>
    <r>
      <rPr>
        <b/>
        <sz val="12"/>
        <rFont val="Times New Roman"/>
        <family val="1"/>
        <charset val="162"/>
      </rPr>
      <t>Konaklama ve Eğlence İşleri</t>
    </r>
    <r>
      <rPr>
        <sz val="12"/>
        <rFont val="Times New Roman"/>
        <family val="1"/>
        <charset val="162"/>
      </rPr>
      <t xml:space="preserve">
</t>
    </r>
    <r>
      <rPr>
        <i/>
        <sz val="12"/>
        <rFont val="Times New Roman"/>
        <family val="1"/>
        <charset val="162"/>
      </rPr>
      <t>Accommodation and entertainment</t>
    </r>
  </si>
  <si>
    <r>
      <rPr>
        <b/>
        <sz val="12"/>
        <rFont val="Times New Roman"/>
        <family val="1"/>
        <charset val="162"/>
      </rPr>
      <t>Savunma ve Güvenlik</t>
    </r>
    <r>
      <rPr>
        <sz val="12"/>
        <rFont val="Times New Roman"/>
        <family val="1"/>
        <charset val="162"/>
      </rPr>
      <t xml:space="preserve">
</t>
    </r>
    <r>
      <rPr>
        <i/>
        <sz val="12"/>
        <rFont val="Times New Roman"/>
        <family val="1"/>
        <charset val="162"/>
      </rPr>
      <t xml:space="preserve">Defence and security </t>
    </r>
  </si>
  <si>
    <r>
      <rPr>
        <b/>
        <sz val="12"/>
        <rFont val="Times New Roman"/>
        <family val="1"/>
        <charset val="162"/>
      </rPr>
      <t>Genel İşler</t>
    </r>
    <r>
      <rPr>
        <sz val="12"/>
        <rFont val="Times New Roman"/>
        <family val="1"/>
        <charset val="162"/>
      </rPr>
      <t xml:space="preserve">
</t>
    </r>
    <r>
      <rPr>
        <i/>
        <sz val="12"/>
        <rFont val="Times New Roman"/>
        <family val="1"/>
        <charset val="162"/>
      </rPr>
      <t>General affairs</t>
    </r>
  </si>
  <si>
    <r>
      <t xml:space="preserve">Genel toplam
</t>
    </r>
    <r>
      <rPr>
        <i/>
        <sz val="12"/>
        <rFont val="Times New Roman"/>
        <family val="1"/>
        <charset val="162"/>
      </rPr>
      <t>General total</t>
    </r>
  </si>
  <si>
    <r>
      <t xml:space="preserve">Şahsi inceleme
</t>
    </r>
    <r>
      <rPr>
        <i/>
        <sz val="12"/>
        <rFont val="Times New Roman"/>
        <family val="1"/>
        <charset val="162"/>
      </rPr>
      <t>Personal reviews</t>
    </r>
  </si>
  <si>
    <r>
      <t xml:space="preserve">Yabancı çalışma izni
</t>
    </r>
    <r>
      <rPr>
        <sz val="12"/>
        <rFont val="Times New Roman"/>
        <family val="1"/>
        <charset val="162"/>
      </rPr>
      <t>W</t>
    </r>
    <r>
      <rPr>
        <i/>
        <sz val="12"/>
        <rFont val="Times New Roman"/>
        <family val="1"/>
        <charset val="162"/>
      </rPr>
      <t>ork permits of non-residents</t>
    </r>
  </si>
  <si>
    <r>
      <t xml:space="preserve">Toplu işten çıkarma
</t>
    </r>
    <r>
      <rPr>
        <i/>
        <sz val="12"/>
        <rFont val="Times New Roman"/>
        <family val="1"/>
        <charset val="162"/>
      </rPr>
      <t>Massive layoffs</t>
    </r>
  </si>
  <si>
    <r>
      <t xml:space="preserve">Altişveren
</t>
    </r>
    <r>
      <rPr>
        <i/>
        <sz val="12"/>
        <rFont val="Times New Roman"/>
        <family val="1"/>
        <charset val="162"/>
      </rPr>
      <t>Sub-employer</t>
    </r>
    <r>
      <rPr>
        <b/>
        <sz val="12"/>
        <rFont val="Times New Roman"/>
        <family val="1"/>
        <charset val="162"/>
      </rPr>
      <t xml:space="preserve"> </t>
    </r>
  </si>
  <si>
    <r>
      <t xml:space="preserve">İşkolu incelemesi
</t>
    </r>
    <r>
      <rPr>
        <i/>
        <sz val="12"/>
        <rFont val="Times New Roman"/>
        <family val="1"/>
        <charset val="162"/>
      </rPr>
      <t>Branch reviews</t>
    </r>
  </si>
  <si>
    <r>
      <t xml:space="preserve">Zorunlu istihdam
</t>
    </r>
    <r>
      <rPr>
        <sz val="12"/>
        <rFont val="Times New Roman"/>
        <family val="1"/>
        <charset val="162"/>
      </rPr>
      <t>M</t>
    </r>
    <r>
      <rPr>
        <i/>
        <sz val="12"/>
        <rFont val="Times New Roman"/>
        <family val="1"/>
        <charset val="162"/>
      </rPr>
      <t>andatory employment</t>
    </r>
  </si>
  <si>
    <r>
      <t xml:space="preserve">Kısa çalışma şikayet
</t>
    </r>
    <r>
      <rPr>
        <i/>
        <sz val="12"/>
        <rFont val="Times New Roman"/>
        <family val="1"/>
        <charset val="162"/>
      </rPr>
      <t>Short-term employment complaints</t>
    </r>
    <r>
      <rPr>
        <b/>
        <sz val="12"/>
        <rFont val="Times New Roman"/>
        <family val="1"/>
        <charset val="162"/>
      </rPr>
      <t xml:space="preserve"> </t>
    </r>
  </si>
  <si>
    <r>
      <t xml:space="preserve">Diğer inceleme (*)
</t>
    </r>
    <r>
      <rPr>
        <i/>
        <sz val="12"/>
        <rFont val="Times New Roman"/>
        <family val="1"/>
        <charset val="162"/>
      </rPr>
      <t>Other reviews</t>
    </r>
  </si>
  <si>
    <r>
      <t xml:space="preserve">Programdışı teftiş
</t>
    </r>
    <r>
      <rPr>
        <i/>
        <sz val="12"/>
        <rFont val="Arial"/>
        <family val="2"/>
        <charset val="162"/>
      </rPr>
      <t>Unscheduled inspection</t>
    </r>
  </si>
  <si>
    <r>
      <t xml:space="preserve">İşkolu 
</t>
    </r>
    <r>
      <rPr>
        <i/>
        <sz val="12"/>
        <rFont val="Times New Roman"/>
        <family val="1"/>
        <charset val="162"/>
      </rPr>
      <t>Economic Activity</t>
    </r>
  </si>
  <si>
    <r>
      <rPr>
        <b/>
        <sz val="12"/>
        <rFont val="Times New Roman"/>
        <family val="1"/>
        <charset val="162"/>
      </rPr>
      <t>Gemi Yapımı ve Deniz Taşımacılığı, Ardiye ve Antrepoculuk</t>
    </r>
    <r>
      <rPr>
        <sz val="12"/>
        <rFont val="Times New Roman"/>
        <family val="1"/>
        <charset val="162"/>
      </rPr>
      <t xml:space="preserve">
</t>
    </r>
    <r>
      <rPr>
        <i/>
        <sz val="12"/>
        <rFont val="Times New Roman"/>
        <family val="1"/>
        <charset val="162"/>
      </rPr>
      <t xml:space="preserve">Shipbuilding and maritime transportation,  warehouse and storage </t>
    </r>
  </si>
  <si>
    <r>
      <t xml:space="preserve">İşin Yürütümü Yönünden yapılan teftişler
</t>
    </r>
    <r>
      <rPr>
        <i/>
        <sz val="12"/>
        <rFont val="Arial"/>
        <family val="2"/>
        <charset val="162"/>
      </rPr>
      <t>Inspections Carried Out in Terms of Business Execution</t>
    </r>
  </si>
  <si>
    <r>
      <t xml:space="preserve">İş Sağlığı ve Güvenliği Yönünden yapılan teftişler
</t>
    </r>
    <r>
      <rPr>
        <i/>
        <sz val="12"/>
        <rFont val="Arial"/>
        <family val="2"/>
        <charset val="162"/>
      </rPr>
      <t>Inspections Carried Out in Terms of Occupational Health and Safety</t>
    </r>
  </si>
  <si>
    <r>
      <t xml:space="preserve">Programlı teftiş
</t>
    </r>
    <r>
      <rPr>
        <i/>
        <sz val="12"/>
        <rFont val="Arial"/>
        <family val="2"/>
        <charset val="162"/>
      </rPr>
      <t>Scheduled inspections</t>
    </r>
    <r>
      <rPr>
        <b/>
        <sz val="12"/>
        <rFont val="Arial"/>
        <family val="2"/>
        <charset val="162"/>
      </rPr>
      <t xml:space="preserve"> (*)</t>
    </r>
  </si>
  <si>
    <r>
      <t xml:space="preserve">Programlı teftiş
</t>
    </r>
    <r>
      <rPr>
        <i/>
        <sz val="12"/>
        <rFont val="Arial"/>
        <family val="2"/>
        <charset val="162"/>
      </rPr>
      <t xml:space="preserve">Scheduled inspections </t>
    </r>
  </si>
  <si>
    <r>
      <rPr>
        <b/>
        <sz val="12"/>
        <rFont val="Arial"/>
        <family val="2"/>
        <charset val="162"/>
      </rPr>
      <t>Şahsi inceleme</t>
    </r>
    <r>
      <rPr>
        <sz val="12"/>
        <rFont val="Arial"/>
        <family val="2"/>
        <charset val="162"/>
      </rPr>
      <t xml:space="preserve">
</t>
    </r>
    <r>
      <rPr>
        <i/>
        <sz val="12"/>
        <rFont val="Arial"/>
        <family val="2"/>
        <charset val="162"/>
      </rPr>
      <t>Personal reviews</t>
    </r>
  </si>
  <si>
    <r>
      <rPr>
        <b/>
        <sz val="12"/>
        <rFont val="Arial"/>
        <family val="2"/>
        <charset val="162"/>
      </rPr>
      <t>İş kazası</t>
    </r>
    <r>
      <rPr>
        <sz val="12"/>
        <rFont val="Arial"/>
        <family val="2"/>
        <charset val="162"/>
      </rPr>
      <t xml:space="preserve">
</t>
    </r>
    <r>
      <rPr>
        <i/>
        <sz val="12"/>
        <rFont val="Arial"/>
        <family val="2"/>
        <charset val="162"/>
      </rPr>
      <t xml:space="preserve">Occupational injuries </t>
    </r>
  </si>
  <si>
    <r>
      <rPr>
        <b/>
        <sz val="12"/>
        <rFont val="Arial"/>
        <family val="2"/>
        <charset val="162"/>
      </rPr>
      <t>Yabancıların çalışma izni</t>
    </r>
    <r>
      <rPr>
        <sz val="12"/>
        <rFont val="Arial"/>
        <family val="2"/>
        <charset val="162"/>
      </rPr>
      <t xml:space="preserve">
</t>
    </r>
    <r>
      <rPr>
        <i/>
        <sz val="12"/>
        <rFont val="Arial"/>
        <family val="2"/>
        <charset val="162"/>
      </rPr>
      <t>Work permits of non-residents</t>
    </r>
  </si>
  <si>
    <r>
      <rPr>
        <b/>
        <sz val="12"/>
        <rFont val="Arial"/>
        <family val="2"/>
        <charset val="162"/>
      </rPr>
      <t>Meslek hastalığı</t>
    </r>
    <r>
      <rPr>
        <sz val="12"/>
        <rFont val="Arial"/>
        <family val="2"/>
        <charset val="162"/>
      </rPr>
      <t xml:space="preserve">
</t>
    </r>
    <r>
      <rPr>
        <i/>
        <sz val="12"/>
        <rFont val="Arial"/>
        <family val="2"/>
        <charset val="162"/>
      </rPr>
      <t xml:space="preserve">Occupational diseases   </t>
    </r>
  </si>
  <si>
    <r>
      <rPr>
        <b/>
        <sz val="12"/>
        <rFont val="Arial"/>
        <family val="2"/>
        <charset val="162"/>
      </rPr>
      <t>Toplu işten çıkarma</t>
    </r>
    <r>
      <rPr>
        <sz val="12"/>
        <rFont val="Arial"/>
        <family val="2"/>
        <charset val="162"/>
      </rPr>
      <t xml:space="preserve">
</t>
    </r>
    <r>
      <rPr>
        <i/>
        <sz val="12"/>
        <rFont val="Arial"/>
        <family val="2"/>
        <charset val="162"/>
      </rPr>
      <t>Massive layoffs</t>
    </r>
  </si>
  <si>
    <r>
      <rPr>
        <b/>
        <sz val="12"/>
        <rFont val="Arial"/>
        <family val="2"/>
        <charset val="162"/>
      </rPr>
      <t>Güvenlik Raporu</t>
    </r>
    <r>
      <rPr>
        <sz val="12"/>
        <rFont val="Arial"/>
        <family val="2"/>
        <charset val="162"/>
      </rPr>
      <t xml:space="preserve">
</t>
    </r>
    <r>
      <rPr>
        <i/>
        <sz val="12"/>
        <rFont val="Arial"/>
        <family val="2"/>
        <charset val="162"/>
      </rPr>
      <t>Safety Report</t>
    </r>
  </si>
  <si>
    <r>
      <rPr>
        <b/>
        <sz val="12"/>
        <rFont val="Arial"/>
        <family val="2"/>
        <charset val="162"/>
      </rPr>
      <t>Altişveren</t>
    </r>
    <r>
      <rPr>
        <sz val="12"/>
        <rFont val="Arial"/>
        <family val="2"/>
        <charset val="162"/>
      </rPr>
      <t xml:space="preserve">
Sub-employer </t>
    </r>
  </si>
  <si>
    <r>
      <rPr>
        <b/>
        <sz val="12"/>
        <rFont val="Arial"/>
        <family val="2"/>
        <charset val="162"/>
      </rPr>
      <t>Talebe ilişkin inceleme</t>
    </r>
    <r>
      <rPr>
        <sz val="12"/>
        <rFont val="Arial"/>
        <family val="2"/>
        <charset val="162"/>
      </rPr>
      <t xml:space="preserve">
</t>
    </r>
    <r>
      <rPr>
        <i/>
        <sz val="12"/>
        <rFont val="Arial"/>
        <family val="2"/>
        <charset val="162"/>
      </rPr>
      <t>Made on demand</t>
    </r>
  </si>
  <si>
    <r>
      <rPr>
        <b/>
        <sz val="12"/>
        <rFont val="Arial"/>
        <family val="2"/>
        <charset val="162"/>
      </rPr>
      <t>İşkolu incelemesi</t>
    </r>
    <r>
      <rPr>
        <sz val="12"/>
        <rFont val="Arial"/>
        <family val="2"/>
        <charset val="162"/>
      </rPr>
      <t xml:space="preserve">
Branch reviews</t>
    </r>
  </si>
  <si>
    <r>
      <rPr>
        <b/>
        <sz val="12"/>
        <rFont val="Arial"/>
        <family val="2"/>
        <charset val="162"/>
      </rPr>
      <t xml:space="preserve">İşyeri Durdurmanın Devamı  </t>
    </r>
    <r>
      <rPr>
        <sz val="12"/>
        <rFont val="Arial"/>
        <family val="2"/>
        <charset val="162"/>
      </rPr>
      <t xml:space="preserve">                                </t>
    </r>
    <r>
      <rPr>
        <i/>
        <sz val="12"/>
        <rFont val="Arial"/>
        <family val="2"/>
        <charset val="162"/>
      </rPr>
      <t>Maintenance of Closing the Workplace Down</t>
    </r>
  </si>
  <si>
    <r>
      <rPr>
        <b/>
        <sz val="12"/>
        <rFont val="Arial"/>
        <family val="2"/>
        <charset val="162"/>
      </rPr>
      <t>Kısa çalışma şikayet</t>
    </r>
    <r>
      <rPr>
        <sz val="12"/>
        <rFont val="Arial"/>
        <family val="2"/>
        <charset val="162"/>
      </rPr>
      <t xml:space="preserve">
Short-term employment complaints</t>
    </r>
  </si>
  <si>
    <r>
      <t xml:space="preserve">İşyeri Durdurmanın Kaldırılması                                      </t>
    </r>
    <r>
      <rPr>
        <i/>
        <sz val="12"/>
        <rFont val="Arial"/>
        <family val="2"/>
        <charset val="162"/>
      </rPr>
      <t>Cancellation of Closing the Workplace Down</t>
    </r>
  </si>
  <si>
    <r>
      <rPr>
        <b/>
        <sz val="12"/>
        <rFont val="Arial"/>
        <family val="2"/>
        <charset val="162"/>
      </rPr>
      <t>Diğer</t>
    </r>
    <r>
      <rPr>
        <sz val="12"/>
        <rFont val="Arial"/>
        <family val="2"/>
        <charset val="162"/>
      </rPr>
      <t xml:space="preserve">
Others</t>
    </r>
  </si>
  <si>
    <r>
      <rPr>
        <b/>
        <sz val="12"/>
        <rFont val="Arial"/>
        <family val="2"/>
        <charset val="162"/>
      </rPr>
      <t>Genel toplam</t>
    </r>
    <r>
      <rPr>
        <sz val="12"/>
        <rFont val="Arial"/>
        <family val="2"/>
        <charset val="162"/>
      </rPr>
      <t xml:space="preserve">
</t>
    </r>
    <r>
      <rPr>
        <i/>
        <sz val="12"/>
        <rFont val="Arial"/>
        <family val="2"/>
        <charset val="162"/>
      </rPr>
      <t>General total</t>
    </r>
  </si>
  <si>
    <r>
      <t xml:space="preserve">Tüm Teftişlere İlişkin İstatistikler
</t>
    </r>
    <r>
      <rPr>
        <i/>
        <sz val="12"/>
        <rFont val="Arial"/>
        <family val="2"/>
        <charset val="162"/>
      </rPr>
      <t>Statistics Concerning to All Inspections</t>
    </r>
  </si>
  <si>
    <r>
      <rPr>
        <b/>
        <sz val="12"/>
        <rFont val="Arial"/>
        <family val="2"/>
        <charset val="162"/>
      </rPr>
      <t>Programlı teftiş</t>
    </r>
    <r>
      <rPr>
        <sz val="12"/>
        <rFont val="Arial"/>
        <family val="2"/>
        <charset val="162"/>
      </rPr>
      <t xml:space="preserve">
</t>
    </r>
    <r>
      <rPr>
        <i/>
        <sz val="12"/>
        <rFont val="Arial"/>
        <family val="2"/>
        <charset val="162"/>
      </rPr>
      <t xml:space="preserve">Scheduled inspections </t>
    </r>
  </si>
  <si>
    <r>
      <rPr>
        <b/>
        <sz val="12"/>
        <rFont val="Arial"/>
        <family val="2"/>
        <charset val="162"/>
      </rPr>
      <t>Programdışı teftiş</t>
    </r>
    <r>
      <rPr>
        <sz val="12"/>
        <rFont val="Arial"/>
        <family val="2"/>
        <charset val="162"/>
      </rPr>
      <t xml:space="preserve">
</t>
    </r>
    <r>
      <rPr>
        <i/>
        <sz val="12"/>
        <rFont val="Arial"/>
        <family val="2"/>
        <charset val="162"/>
      </rPr>
      <t>Unscheduled inspection</t>
    </r>
  </si>
  <si>
    <r>
      <rPr>
        <b/>
        <sz val="12"/>
        <rFont val="Times New Roman"/>
        <family val="1"/>
        <charset val="162"/>
      </rPr>
      <t xml:space="preserve">Ticaret, Büro, Eğitim ve Güzel Sanatlar/ </t>
    </r>
    <r>
      <rPr>
        <i/>
        <sz val="12"/>
        <rFont val="Times New Roman"/>
        <family val="1"/>
        <charset val="162"/>
      </rPr>
      <t>Commerce, office, education and fine arts</t>
    </r>
  </si>
  <si>
    <r>
      <t xml:space="preserve">3.8 İşin Yürütümü Yönünden yapılan teftişleri,İş Sağlığı ve Güvenliği Yönünden yapılan teftişleri-Özet                                                                                                                                                                       </t>
    </r>
    <r>
      <rPr>
        <i/>
        <sz val="14"/>
        <rFont val="Arial"/>
        <family val="2"/>
        <charset val="162"/>
      </rPr>
      <t>Inspections carried out in terms of Business Execution, Inspections carried out in terms of Occupational Health and Safety–Summary</t>
    </r>
  </si>
  <si>
    <r>
      <t xml:space="preserve">3.2 Grup başkanlıkları ve bağlı iller tarafından yapılan iş sağlığı ve güvenliği teftişleri işçi sayısı, 2022
    </t>
    </r>
    <r>
      <rPr>
        <i/>
        <sz val="12"/>
        <rFont val="Arial"/>
        <family val="2"/>
        <charset val="162"/>
      </rPr>
      <t xml:space="preserve"> Occupational health and safety inspections by group presidencies and affiliated provinces, 2022</t>
    </r>
  </si>
  <si>
    <r>
      <t xml:space="preserve">3.3  İşkollarına göre iş sağlığı ve güvenliği teftişleri, 2022
      </t>
    </r>
    <r>
      <rPr>
        <i/>
        <sz val="12"/>
        <rFont val="Times New Roman"/>
        <family val="1"/>
        <charset val="162"/>
      </rPr>
      <t>Occupational health and safety inspections by economic activity, 2022</t>
    </r>
  </si>
  <si>
    <r>
      <t xml:space="preserve">3.3  İşkollarına göre iş sağlığı ve güvenliği teftişleri, 2022 (devam)
      </t>
    </r>
    <r>
      <rPr>
        <i/>
        <sz val="12"/>
        <rFont val="Times New Roman"/>
        <family val="1"/>
        <charset val="162"/>
      </rPr>
      <t>Occupational health and safety inspections by economic activity, 2022 (continued)</t>
    </r>
  </si>
  <si>
    <r>
      <t xml:space="preserve">3.4  İşkollarına göre iş sağlığı ve güvenliği teftişleri işçi sayıları, 2022
     </t>
    </r>
    <r>
      <rPr>
        <i/>
        <sz val="14"/>
        <rFont val="Arial"/>
        <family val="2"/>
        <charset val="162"/>
      </rPr>
      <t xml:space="preserve"> Occupational health and safety inspections by economic activity, 2022</t>
    </r>
  </si>
  <si>
    <t>3.4  İşkollarına göre iş sağlığı ve güvenliği teftişleri işçi sayıları, 2022 (devam)</t>
  </si>
  <si>
    <t xml:space="preserve">      Occupational health and safety inspections by economic activity, 2022 (continued)</t>
  </si>
  <si>
    <r>
      <t xml:space="preserve">3.6 Grup başkanlıkları ve bağlı illere göre işin yürütümü teftişleri işçi sayıları, 2022
      </t>
    </r>
    <r>
      <rPr>
        <i/>
        <sz val="11"/>
        <rFont val="Arial"/>
        <family val="2"/>
        <charset val="162"/>
      </rPr>
      <t>Administrative inspections by group presidencies and affiliated provinces, 2022</t>
    </r>
  </si>
  <si>
    <r>
      <t xml:space="preserve">Grafik 3.1 İş sağlığı ve güvenliği teftişleri, 2022
</t>
    </r>
    <r>
      <rPr>
        <i/>
        <sz val="10"/>
        <rFont val="Arial Tur"/>
        <charset val="162"/>
      </rPr>
      <t>Graph 3.1 Occupational health and safety inspections, 2022</t>
    </r>
  </si>
  <si>
    <r>
      <t xml:space="preserve">Grafik 3.2 İşin yürütümü teftişleri, 2022
</t>
    </r>
    <r>
      <rPr>
        <i/>
        <sz val="10"/>
        <rFont val="Arial Tur"/>
        <charset val="162"/>
      </rPr>
      <t>Graph 3.2 Administrative Inspections, 2022</t>
    </r>
  </si>
  <si>
    <r>
      <t xml:space="preserve">3.7 İşkollarına göre işin yürütümü teftişleri, 2022
     </t>
    </r>
    <r>
      <rPr>
        <i/>
        <sz val="12"/>
        <rFont val="Times New Roman"/>
        <family val="1"/>
        <charset val="162"/>
      </rPr>
      <t xml:space="preserve"> Administrative inspections by economic activity,2022</t>
    </r>
  </si>
  <si>
    <r>
      <t xml:space="preserve">3.7 İşkollarına göre işin yürütümü teftişleri, 2022 (devam)
    </t>
    </r>
    <r>
      <rPr>
        <i/>
        <sz val="12"/>
        <rFont val="Times New Roman"/>
        <family val="1"/>
        <charset val="162"/>
      </rPr>
      <t xml:space="preserve"> Administrative inspections by economic activity, 2022 (continued)</t>
    </r>
  </si>
  <si>
    <t>3.9 İşkollarına göre işin yürütümü teftişleri işçi sayıları, 2022
      Administrative inspections by economic activity,2022</t>
  </si>
  <si>
    <t>3.9 İşkollarına göre işin yürütümü teftişleri işçi sayıları, 2022 (devam)</t>
  </si>
  <si>
    <t xml:space="preserve">     Administrative inspections by economic activity, 2022 (continued)</t>
  </si>
  <si>
    <r>
      <t xml:space="preserve">3.1 Grup başkanlıkları ve bağlı illere  göre iş sağlığı ve güvenliği teftişleri, 2022
     </t>
    </r>
    <r>
      <rPr>
        <i/>
        <sz val="11"/>
        <rFont val="Arial"/>
        <family val="2"/>
        <charset val="162"/>
      </rPr>
      <t>Occupational health and safety inspections by group presidencies and affiliated provinces, 2022</t>
    </r>
  </si>
  <si>
    <t>Not: 2022 yılında, COVID-19 pandemi süreci boyunca 2.506 kısa çalışma uygunluk tespiti incelemesi yapılmıştır.</t>
  </si>
  <si>
    <t>Note:In 2022, 2.506 short-term employment examination were conducted during the COVID-19 pandemic process.</t>
  </si>
  <si>
    <r>
      <rPr>
        <b/>
        <sz val="12"/>
        <rFont val="Arial"/>
        <family val="2"/>
        <charset val="162"/>
      </rPr>
      <t>Zorunlu İstihdam</t>
    </r>
    <r>
      <rPr>
        <sz val="12"/>
        <rFont val="Arial"/>
        <family val="2"/>
        <charset val="162"/>
      </rPr>
      <t xml:space="preserve">
</t>
    </r>
    <r>
      <rPr>
        <i/>
        <sz val="12"/>
        <rFont val="Arial"/>
        <family val="2"/>
        <charset val="162"/>
      </rPr>
      <t>Mandatory employment</t>
    </r>
  </si>
  <si>
    <t>Programlı teftiş
Scheduled inspections</t>
  </si>
  <si>
    <t>Şahsi inceleme
Personal reviews</t>
  </si>
  <si>
    <t>Yabancı çalışma izni Work permits of non-residents</t>
  </si>
  <si>
    <t>Toplu işten çıkarma Massive layoffs</t>
  </si>
  <si>
    <t xml:space="preserve">Altişveren Sub-employer </t>
  </si>
  <si>
    <t>İşkolu incelemesi Branch reviews</t>
  </si>
  <si>
    <t>Zorunlu istihdam Mandatory employment</t>
  </si>
  <si>
    <t xml:space="preserve">Kısa çalışma şikayet Short-term employment complaints </t>
  </si>
  <si>
    <t>Diğer inceleme Other reviews</t>
  </si>
  <si>
    <t>Programlı teftiş Scheduled inspections</t>
  </si>
  <si>
    <t>Talebe ilişkin inceleme Made on demand</t>
  </si>
  <si>
    <t xml:space="preserve">İş kazası Occupational injuries  </t>
  </si>
  <si>
    <t xml:space="preserve">Meslek hastalığı Occupational diseases  </t>
  </si>
  <si>
    <t xml:space="preserve">İşin Durdurulmasının Kaldırılması Talebi Demand  about Abolition of Cessation of Work </t>
  </si>
  <si>
    <t>Diğer Other</t>
  </si>
  <si>
    <t>Güvenlik Raporu Safety Report</t>
  </si>
  <si>
    <t>Çalışma Yasağı</t>
  </si>
  <si>
    <t>3.2 İşin yürütümü teftişleri, 2022</t>
  </si>
  <si>
    <t>3.1 İş sağlığı ve güvenliği teftişleri, 2022</t>
  </si>
  <si>
    <t>3.3 İşkollarına göre iş sağlığı ve güvenliği teftişleri, 2022</t>
  </si>
  <si>
    <t>3.4 İşkollarına göre iş sağlığı ve güvenliği teftişleri işçi sayısı, 2022</t>
  </si>
  <si>
    <t>3.7 İşkollarına göre işin yürütümü teftişleri, 2022</t>
  </si>
  <si>
    <t>3.9 İşkollarına göre işin yürütümü teftişleri işçi sayısı, 2022</t>
  </si>
  <si>
    <t>3.1 Occupational health and safety inspections, 2022</t>
  </si>
  <si>
    <t>3.3 Occupational health and safety inspections by economic activity, 2022</t>
  </si>
  <si>
    <t xml:space="preserve">(*)  6735 sayılı kanun kapsamında işyerlerine ve bu işyerlerinde çalışan yabancı uyruklulara yazılan idari para cezaları "İşyeri"  bölümü altında  birleştirilerek  yazılmıştır.                                                                                                                                                                                                                                                                                                                      (*) Administrative fines, fined to Workplaces which are involved in Laws no  6735 and foreign nationals working at them, are assembly written under “Workplace” section.    
(**) Toplam bölümünde yer alan 7.697 sayısı bazı işyerlerine birden fazla kanundan idari para cezası önerilmesi nedeniyle mükkerrer işyerlerini içermektedir. Bu bağlamda  2022 yılında  iş sağlığı ve güvenliği yönünden 4.292, işin yürütümü yönünden  2.923 olmak üzere toplam da 7.215 farklı işyerine idari para  cezası önerilmiştir.                                                                                                                                                                                                                                                                                                                                                                                              
(**) The number 7.697 includes repetitive workplaces due to the fact that some workplaces are suggested administrative fines by multiple laws.  That’s why there are 7.215 different workplaces that 4.292 workplace occupational health and safety and 2.923 workplace conditions suggested to be fined administatively in 2022 in this context.  </t>
  </si>
  <si>
    <t>Adana RTGB</t>
  </si>
  <si>
    <t>Ankara RTGB</t>
  </si>
  <si>
    <t>Bursa RTGB</t>
  </si>
  <si>
    <t>İstanbul RTGB</t>
  </si>
  <si>
    <t>İzmir RTGB</t>
  </si>
  <si>
    <r>
      <t xml:space="preserve">3.5 Grup başkanlıkları ve bağlı illere göre işin yürütümü teftişleri, 2022
      </t>
    </r>
    <r>
      <rPr>
        <i/>
        <sz val="12"/>
        <rFont val="Arial"/>
        <family val="2"/>
        <charset val="162"/>
      </rPr>
      <t>Administrative inspections by group presidencies and affiliated provinces, 2022</t>
    </r>
  </si>
  <si>
    <r>
      <t xml:space="preserve">Programlı teftiş
</t>
    </r>
    <r>
      <rPr>
        <i/>
        <sz val="12"/>
        <rFont val="Arial"/>
        <family val="2"/>
        <charset val="162"/>
      </rPr>
      <t>Scheduled inspections</t>
    </r>
  </si>
  <si>
    <r>
      <t xml:space="preserve">Toplam teftiş sayısı
</t>
    </r>
    <r>
      <rPr>
        <i/>
        <sz val="12"/>
        <rFont val="Arial"/>
        <family val="2"/>
        <charset val="162"/>
      </rPr>
      <t>Total number of inspections</t>
    </r>
  </si>
  <si>
    <r>
      <t xml:space="preserve">Şahsi inceleme
</t>
    </r>
    <r>
      <rPr>
        <i/>
        <sz val="12"/>
        <rFont val="Arial"/>
        <family val="2"/>
        <charset val="162"/>
      </rPr>
      <t>Personal reviews</t>
    </r>
  </si>
  <si>
    <r>
      <t xml:space="preserve">Yabancı çalışma izni
</t>
    </r>
    <r>
      <rPr>
        <sz val="12"/>
        <rFont val="Arial"/>
        <family val="2"/>
        <charset val="162"/>
      </rPr>
      <t>W</t>
    </r>
    <r>
      <rPr>
        <i/>
        <sz val="12"/>
        <rFont val="Arial"/>
        <family val="2"/>
        <charset val="162"/>
      </rPr>
      <t>ork permits of non-residents</t>
    </r>
  </si>
  <si>
    <r>
      <t xml:space="preserve">Toplu işten çıkarma
</t>
    </r>
    <r>
      <rPr>
        <i/>
        <sz val="12"/>
        <rFont val="Arial"/>
        <family val="2"/>
        <charset val="162"/>
      </rPr>
      <t>Massive layoffs</t>
    </r>
  </si>
  <si>
    <r>
      <t xml:space="preserve">Altişveren
</t>
    </r>
    <r>
      <rPr>
        <i/>
        <sz val="12"/>
        <rFont val="Arial"/>
        <family val="2"/>
        <charset val="162"/>
      </rPr>
      <t>Sub-employer</t>
    </r>
    <r>
      <rPr>
        <b/>
        <sz val="12"/>
        <rFont val="Arial"/>
        <family val="2"/>
        <charset val="162"/>
      </rPr>
      <t xml:space="preserve"> </t>
    </r>
  </si>
  <si>
    <r>
      <t xml:space="preserve">İşkolu incelemesi
</t>
    </r>
    <r>
      <rPr>
        <i/>
        <sz val="12"/>
        <rFont val="Arial"/>
        <family val="2"/>
        <charset val="162"/>
      </rPr>
      <t>Branch reviews</t>
    </r>
  </si>
  <si>
    <r>
      <t xml:space="preserve">Zorunlu istihdam
</t>
    </r>
    <r>
      <rPr>
        <sz val="12"/>
        <rFont val="Arial"/>
        <family val="2"/>
        <charset val="162"/>
      </rPr>
      <t>M</t>
    </r>
    <r>
      <rPr>
        <i/>
        <sz val="12"/>
        <rFont val="Arial"/>
        <family val="2"/>
        <charset val="162"/>
      </rPr>
      <t>andatory employment</t>
    </r>
  </si>
  <si>
    <r>
      <t xml:space="preserve">Kısa çalışma şikayet
</t>
    </r>
    <r>
      <rPr>
        <i/>
        <sz val="12"/>
        <rFont val="Arial"/>
        <family val="2"/>
        <charset val="162"/>
      </rPr>
      <t>Short-term employment complaints</t>
    </r>
    <r>
      <rPr>
        <b/>
        <sz val="12"/>
        <rFont val="Arial"/>
        <family val="2"/>
        <charset val="162"/>
      </rPr>
      <t xml:space="preserve"> </t>
    </r>
  </si>
  <si>
    <r>
      <t xml:space="preserve">Diğer inceleme (*)
</t>
    </r>
    <r>
      <rPr>
        <i/>
        <sz val="12"/>
        <rFont val="Arial"/>
        <family val="2"/>
        <charset val="162"/>
      </rPr>
      <t>Other reviews</t>
    </r>
  </si>
  <si>
    <r>
      <t xml:space="preserve">Genel toplam 
</t>
    </r>
    <r>
      <rPr>
        <i/>
        <sz val="12"/>
        <rFont val="Arial"/>
        <family val="2"/>
        <charset val="162"/>
      </rPr>
      <t xml:space="preserve">General total </t>
    </r>
  </si>
  <si>
    <r>
      <t xml:space="preserve">3.10  İlgili kanunlara göre önerilen idari para cezaları, 2022
       </t>
    </r>
    <r>
      <rPr>
        <i/>
        <sz val="12"/>
        <rFont val="Arial"/>
        <family val="2"/>
        <charset val="162"/>
      </rPr>
      <t xml:space="preserve">  Adminstrative fine by related laws, 2022</t>
    </r>
  </si>
  <si>
    <t>3.10  İlgili kanunlara göre önerilen idari para cezaları, 2022</t>
  </si>
  <si>
    <t>3.10 Adminstrative fines by related laws, 2022</t>
  </si>
  <si>
    <t>3.2 Working condition inspections, 2022</t>
  </si>
  <si>
    <t>3.5 Working condition inspections by group presidencies, 2022</t>
  </si>
  <si>
    <t>3.7 Working condition inspections by economic activity, 2022</t>
  </si>
  <si>
    <t>3.8 Inspections carried out in terms of working condition, Inspections carried out in terms of Occupational Health and Safety–Summary</t>
  </si>
  <si>
    <t>3.9 Working condition inspections by economic activity, 2022</t>
  </si>
  <si>
    <t>3.1 Occupational health and safety inspections by group presidencies, 2022</t>
  </si>
  <si>
    <t>3.1 Grup başkanlıklarına göre iş sağlığı ve güvenliği teftişleri, 2022</t>
  </si>
  <si>
    <t>3.2 Grup başkanlıklarına göre iş sağlığı ve güvenliği teftişleri işçi sayıları, 2022</t>
  </si>
  <si>
    <t>3.5 Grup başkanlıklarına göre işin yürütümü teftişleri, 2022</t>
  </si>
  <si>
    <t>3.6 Grup başkanlıklarına  göre işin yürütümü teftişleri işçi sayısı, 2022</t>
  </si>
  <si>
    <t>3.2 Number of workers in Occupational health and safety inspections by group presidencies, 2022</t>
  </si>
  <si>
    <t>3.6 Number of workers in working condition inspections by group presidencies, 2022</t>
  </si>
  <si>
    <t>3.4  Number of workers in Occupational health and safety inspections by economic activity,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</si>
</sst>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T_L_-;\-* #,##0\ _T_L_-;_-* &quot;-&quot;\ _T_L_-;_-@_-"/>
    <numFmt numFmtId="165" formatCode="0.0"/>
  </numFmts>
  <fonts count="74">
    <font>
      <sz val="10"/>
      <name val="Arial Tur"/>
      <charset val="162"/>
    </font>
    <font>
      <sz val="10"/>
      <name val="Arial Tur"/>
      <charset val="162"/>
    </font>
    <font>
      <sz val="10"/>
      <name val="Helv"/>
      <charset val="204"/>
    </font>
    <font>
      <b/>
      <sz val="12"/>
      <name val="Arial Tur"/>
      <charset val="162"/>
    </font>
    <font>
      <sz val="8"/>
      <name val="Arial Tur"/>
      <charset val="162"/>
    </font>
    <font>
      <b/>
      <sz val="11"/>
      <name val="Arial Tur"/>
    </font>
    <font>
      <b/>
      <sz val="12"/>
      <name val="Arial"/>
      <family val="2"/>
      <charset val="162"/>
    </font>
    <font>
      <sz val="10"/>
      <name val="Arial Tur"/>
    </font>
    <font>
      <b/>
      <sz val="10"/>
      <name val="Arial"/>
      <family val="2"/>
      <charset val="162"/>
    </font>
    <font>
      <b/>
      <sz val="11"/>
      <name val="Arial"/>
      <family val="2"/>
      <charset val="162"/>
    </font>
    <font>
      <sz val="12"/>
      <name val="Arial"/>
      <family val="2"/>
      <charset val="162"/>
    </font>
    <font>
      <sz val="10"/>
      <name val="Arial"/>
      <family val="2"/>
      <charset val="162"/>
    </font>
    <font>
      <b/>
      <i/>
      <sz val="10"/>
      <name val="Arial"/>
      <family val="2"/>
      <charset val="162"/>
    </font>
    <font>
      <i/>
      <sz val="10"/>
      <name val="Arial"/>
      <family val="2"/>
      <charset val="162"/>
    </font>
    <font>
      <sz val="11"/>
      <name val="Arial"/>
      <family val="2"/>
      <charset val="162"/>
    </font>
    <font>
      <b/>
      <sz val="9"/>
      <name val="Arial"/>
      <family val="2"/>
      <charset val="162"/>
    </font>
    <font>
      <sz val="9"/>
      <name val="Arial"/>
      <family val="2"/>
      <charset val="162"/>
    </font>
    <font>
      <sz val="12"/>
      <name val="Times New Roman"/>
      <family val="1"/>
      <charset val="162"/>
    </font>
    <font>
      <b/>
      <sz val="9"/>
      <color indexed="8"/>
      <name val="Arial"/>
      <family val="2"/>
      <charset val="162"/>
    </font>
    <font>
      <i/>
      <sz val="9"/>
      <name val="Arial"/>
      <family val="2"/>
      <charset val="162"/>
    </font>
    <font>
      <sz val="12"/>
      <name val="Arial Tur"/>
      <charset val="162"/>
    </font>
    <font>
      <i/>
      <sz val="11"/>
      <name val="Arial"/>
      <family val="2"/>
      <charset val="162"/>
    </font>
    <font>
      <b/>
      <i/>
      <sz val="9"/>
      <name val="Arial"/>
      <family val="2"/>
      <charset val="162"/>
    </font>
    <font>
      <b/>
      <i/>
      <sz val="12"/>
      <name val="Arial"/>
      <family val="2"/>
      <charset val="162"/>
    </font>
    <font>
      <b/>
      <sz val="10"/>
      <name val="Arial Tur"/>
    </font>
    <font>
      <b/>
      <sz val="8"/>
      <name val="Arial"/>
      <family val="2"/>
      <charset val="162"/>
    </font>
    <font>
      <i/>
      <sz val="8"/>
      <name val="Arial"/>
      <family val="2"/>
      <charset val="162"/>
    </font>
    <font>
      <b/>
      <i/>
      <sz val="8"/>
      <name val="Arial"/>
      <family val="2"/>
      <charset val="162"/>
    </font>
    <font>
      <i/>
      <sz val="9"/>
      <color indexed="8"/>
      <name val="Arial"/>
      <family val="2"/>
      <charset val="162"/>
    </font>
    <font>
      <sz val="11"/>
      <color indexed="8"/>
      <name val="Calibri"/>
      <family val="2"/>
      <charset val="162"/>
    </font>
    <font>
      <sz val="10"/>
      <color indexed="9"/>
      <name val="Arial"/>
      <family val="2"/>
      <charset val="162"/>
    </font>
    <font>
      <sz val="11"/>
      <name val="Arial Tur"/>
    </font>
    <font>
      <sz val="10"/>
      <color indexed="44"/>
      <name val="Arial"/>
      <family val="2"/>
      <charset val="162"/>
    </font>
    <font>
      <sz val="10"/>
      <color indexed="10"/>
      <name val="Arial Tur"/>
      <charset val="162"/>
    </font>
    <font>
      <b/>
      <sz val="10"/>
      <name val="Arial Tur"/>
      <charset val="162"/>
    </font>
    <font>
      <i/>
      <sz val="10"/>
      <name val="Arial Tur"/>
      <charset val="162"/>
    </font>
    <font>
      <b/>
      <sz val="10"/>
      <color indexed="8"/>
      <name val="Arial"/>
      <family val="2"/>
      <charset val="162"/>
    </font>
    <font>
      <i/>
      <sz val="10"/>
      <color indexed="8"/>
      <name val="Arial"/>
      <family val="2"/>
      <charset val="162"/>
    </font>
    <font>
      <b/>
      <sz val="10"/>
      <color indexed="10"/>
      <name val="Arial"/>
      <family val="2"/>
      <charset val="162"/>
    </font>
    <font>
      <b/>
      <sz val="10"/>
      <color theme="0"/>
      <name val="Arial Tur"/>
    </font>
    <font>
      <sz val="10"/>
      <color theme="0"/>
      <name val="Arial"/>
      <family val="2"/>
      <charset val="162"/>
    </font>
    <font>
      <sz val="10"/>
      <color theme="0"/>
      <name val="Arial Tur"/>
      <charset val="162"/>
    </font>
    <font>
      <b/>
      <sz val="10"/>
      <color theme="1"/>
      <name val="Arial Tur"/>
    </font>
    <font>
      <sz val="10"/>
      <color theme="1"/>
      <name val="Arial Tur"/>
      <charset val="162"/>
    </font>
    <font>
      <i/>
      <sz val="12"/>
      <name val="Arial"/>
      <family val="2"/>
      <charset val="162"/>
    </font>
    <font>
      <i/>
      <sz val="12"/>
      <name val="Arial Tur"/>
      <charset val="162"/>
    </font>
    <font>
      <b/>
      <i/>
      <sz val="12"/>
      <name val="Arial Tur"/>
      <family val="2"/>
      <charset val="162"/>
    </font>
    <font>
      <b/>
      <sz val="14"/>
      <name val="Arial"/>
      <family val="2"/>
      <charset val="162"/>
    </font>
    <font>
      <i/>
      <sz val="14"/>
      <name val="Arial"/>
      <family val="2"/>
      <charset val="162"/>
    </font>
    <font>
      <i/>
      <sz val="14"/>
      <name val="Arial Tur"/>
      <charset val="162"/>
    </font>
    <font>
      <i/>
      <sz val="14"/>
      <name val="Arial "/>
      <charset val="162"/>
    </font>
    <font>
      <sz val="14"/>
      <name val="Arial"/>
      <family val="2"/>
      <charset val="162"/>
    </font>
    <font>
      <b/>
      <i/>
      <sz val="14"/>
      <name val="Arial"/>
      <family val="2"/>
      <charset val="162"/>
    </font>
    <font>
      <sz val="14"/>
      <name val="Arial Tur"/>
      <charset val="162"/>
    </font>
    <font>
      <b/>
      <sz val="14"/>
      <name val="Arial Tur"/>
      <charset val="162"/>
    </font>
    <font>
      <sz val="11"/>
      <color theme="1"/>
      <name val="Calibri"/>
      <family val="2"/>
      <scheme val="minor"/>
    </font>
    <font>
      <i/>
      <sz val="12"/>
      <name val="Arial"/>
      <family val="2"/>
    </font>
    <font>
      <sz val="12"/>
      <name val="Arial"/>
      <family val="2"/>
    </font>
    <font>
      <b/>
      <sz val="12"/>
      <name val="Times New Roman"/>
      <family val="1"/>
      <charset val="162"/>
    </font>
    <font>
      <i/>
      <sz val="12"/>
      <name val="Times New Roman"/>
      <family val="1"/>
      <charset val="162"/>
    </font>
    <font>
      <b/>
      <sz val="12"/>
      <color rgb="FFFF0000"/>
      <name val="Times New Roman"/>
      <family val="1"/>
      <charset val="162"/>
    </font>
    <font>
      <b/>
      <sz val="12"/>
      <color indexed="8"/>
      <name val="Times New Roman"/>
      <family val="1"/>
      <charset val="162"/>
    </font>
    <font>
      <b/>
      <sz val="12"/>
      <color indexed="10"/>
      <name val="Times New Roman"/>
      <family val="1"/>
      <charset val="162"/>
    </font>
    <font>
      <i/>
      <sz val="12"/>
      <color indexed="8"/>
      <name val="Times New Roman"/>
      <family val="1"/>
      <charset val="162"/>
    </font>
    <font>
      <b/>
      <i/>
      <sz val="12"/>
      <name val="Times New Roman"/>
      <family val="1"/>
      <charset val="162"/>
    </font>
    <font>
      <b/>
      <sz val="14"/>
      <name val="Times New Roman"/>
      <family val="1"/>
      <charset val="162"/>
    </font>
    <font>
      <i/>
      <sz val="14"/>
      <name val="Times New Roman"/>
      <family val="1"/>
      <charset val="162"/>
    </font>
    <font>
      <sz val="14"/>
      <name val="Times New Roman"/>
      <family val="1"/>
      <charset val="162"/>
    </font>
    <font>
      <b/>
      <u/>
      <sz val="12"/>
      <name val="Arial"/>
      <family val="2"/>
      <charset val="162"/>
    </font>
    <font>
      <sz val="12"/>
      <color rgb="FFFF0000"/>
      <name val="Arial Tur"/>
      <charset val="162"/>
    </font>
    <font>
      <sz val="14"/>
      <name val="Arial Tur"/>
    </font>
    <font>
      <sz val="11"/>
      <color theme="0"/>
      <name val="Arial"/>
      <family val="2"/>
      <charset val="162"/>
    </font>
    <font>
      <b/>
      <sz val="10"/>
      <color theme="0"/>
      <name val="Times New Roman"/>
      <family val="1"/>
      <charset val="162"/>
    </font>
    <font>
      <sz val="10"/>
      <color theme="0"/>
      <name val="Times New Roman"/>
      <family val="1"/>
      <charset val="162"/>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FF"/>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64"/>
      </left>
      <right style="medium">
        <color indexed="64"/>
      </right>
      <top style="thin">
        <color indexed="8"/>
      </top>
      <bottom/>
      <diagonal/>
    </border>
    <border>
      <left style="thin">
        <color indexed="64"/>
      </left>
      <right/>
      <top style="medium">
        <color indexed="64"/>
      </top>
      <bottom style="medium">
        <color indexed="64"/>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medium">
        <color indexed="64"/>
      </right>
      <top/>
      <bottom style="thin">
        <color indexed="8"/>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8"/>
      </right>
      <top style="thin">
        <color indexed="64"/>
      </top>
      <bottom style="medium">
        <color indexed="64"/>
      </bottom>
      <diagonal/>
    </border>
    <border>
      <left style="thin">
        <color indexed="64"/>
      </left>
      <right/>
      <top style="thin">
        <color indexed="8"/>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8"/>
      </left>
      <right style="thin">
        <color indexed="64"/>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medium">
        <color indexed="64"/>
      </right>
      <top style="thin">
        <color indexed="8"/>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8"/>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style="thin">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style="medium">
        <color indexed="64"/>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right style="thin">
        <color indexed="8"/>
      </right>
      <top style="thin">
        <color indexed="8"/>
      </top>
      <bottom style="thin">
        <color indexed="64"/>
      </bottom>
      <diagonal/>
    </border>
    <border>
      <left style="medium">
        <color indexed="64"/>
      </left>
      <right style="medium">
        <color indexed="64"/>
      </right>
      <top style="thin">
        <color indexed="64"/>
      </top>
      <bottom/>
      <diagonal/>
    </border>
  </borders>
  <cellStyleXfs count="11">
    <xf numFmtId="0" fontId="0" fillId="0" borderId="0"/>
    <xf numFmtId="0" fontId="2" fillId="0" borderId="0"/>
    <xf numFmtId="0" fontId="11" fillId="0" borderId="0"/>
    <xf numFmtId="0" fontId="11" fillId="0" borderId="0">
      <alignment wrapText="1"/>
    </xf>
    <xf numFmtId="0" fontId="29" fillId="0" borderId="0"/>
    <xf numFmtId="0" fontId="7" fillId="0" borderId="0"/>
    <xf numFmtId="0" fontId="1" fillId="0" borderId="0"/>
    <xf numFmtId="0" fontId="2" fillId="0" borderId="0"/>
    <xf numFmtId="0" fontId="2" fillId="0" borderId="0"/>
    <xf numFmtId="164" fontId="1" fillId="0" borderId="0" applyFont="0" applyFill="0" applyBorder="0" applyAlignment="0" applyProtection="0"/>
    <xf numFmtId="0" fontId="55" fillId="0" borderId="0"/>
  </cellStyleXfs>
  <cellXfs count="590">
    <xf numFmtId="0" fontId="0" fillId="0" borderId="0" xfId="0"/>
    <xf numFmtId="0" fontId="7" fillId="0" borderId="0" xfId="0" applyFont="1" applyAlignment="1">
      <alignment horizontal="center"/>
    </xf>
    <xf numFmtId="3" fontId="11" fillId="0" borderId="0" xfId="0" applyNumberFormat="1" applyFont="1"/>
    <xf numFmtId="0" fontId="10" fillId="0" borderId="0" xfId="0" applyFont="1" applyAlignment="1">
      <alignment vertical="center"/>
    </xf>
    <xf numFmtId="3" fontId="10" fillId="0" borderId="0" xfId="0" applyNumberFormat="1" applyFont="1"/>
    <xf numFmtId="0" fontId="14" fillId="0" borderId="0" xfId="0" applyFont="1"/>
    <xf numFmtId="0" fontId="11" fillId="0" borderId="0" xfId="8" applyFont="1" applyAlignment="1">
      <alignment vertical="center"/>
    </xf>
    <xf numFmtId="0" fontId="15" fillId="0" borderId="0" xfId="8" applyFont="1" applyAlignment="1">
      <alignment horizontal="center" vertical="center" wrapText="1"/>
    </xf>
    <xf numFmtId="0" fontId="16" fillId="0" borderId="0" xfId="8" applyFont="1" applyAlignment="1">
      <alignment horizontal="center" vertical="center" wrapText="1"/>
    </xf>
    <xf numFmtId="0" fontId="19" fillId="0" borderId="0" xfId="8" applyFont="1" applyAlignment="1">
      <alignment horizontal="center" vertical="center" wrapText="1"/>
    </xf>
    <xf numFmtId="3" fontId="11" fillId="0" borderId="0" xfId="8" applyNumberFormat="1" applyFont="1" applyAlignment="1">
      <alignment horizontal="right" vertical="center"/>
    </xf>
    <xf numFmtId="3" fontId="8" fillId="0" borderId="0" xfId="8" applyNumberFormat="1" applyFont="1" applyAlignment="1">
      <alignment horizontal="right" vertical="center"/>
    </xf>
    <xf numFmtId="3" fontId="14" fillId="0" borderId="7"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3" fontId="14" fillId="0" borderId="44" xfId="0" applyNumberFormat="1" applyFont="1" applyBorder="1" applyAlignment="1">
      <alignment horizontal="center" vertical="center" wrapText="1"/>
    </xf>
    <xf numFmtId="0" fontId="9" fillId="2" borderId="0" xfId="6" applyFont="1" applyFill="1" applyAlignment="1">
      <alignment horizontal="right" vertical="center" wrapText="1"/>
    </xf>
    <xf numFmtId="0" fontId="11" fillId="0" borderId="0" xfId="6" applyFont="1"/>
    <xf numFmtId="0" fontId="8" fillId="0" borderId="0" xfId="6" applyFont="1"/>
    <xf numFmtId="0" fontId="12" fillId="0" borderId="0" xfId="6" applyFont="1"/>
    <xf numFmtId="0" fontId="13" fillId="0" borderId="0" xfId="6" applyFont="1"/>
    <xf numFmtId="0" fontId="13" fillId="0" borderId="0" xfId="6" applyFont="1" applyAlignment="1">
      <alignment vertical="top" wrapText="1"/>
    </xf>
    <xf numFmtId="0" fontId="11" fillId="2" borderId="0" xfId="6" applyFont="1" applyFill="1" applyAlignment="1">
      <alignment vertical="center" wrapText="1"/>
    </xf>
    <xf numFmtId="0" fontId="11" fillId="3" borderId="0" xfId="6" applyFont="1" applyFill="1" applyAlignment="1">
      <alignment vertical="center" wrapText="1"/>
    </xf>
    <xf numFmtId="0" fontId="11" fillId="3" borderId="0" xfId="6" applyFont="1" applyFill="1"/>
    <xf numFmtId="0" fontId="8" fillId="0" borderId="0" xfId="6" applyFont="1" applyAlignment="1">
      <alignment vertical="top" wrapText="1"/>
    </xf>
    <xf numFmtId="0" fontId="8" fillId="0" borderId="0" xfId="6" applyFont="1" applyAlignment="1">
      <alignment horizontal="justify" vertical="top" wrapText="1"/>
    </xf>
    <xf numFmtId="0" fontId="12" fillId="0" borderId="0" xfId="6" applyFont="1" applyAlignment="1">
      <alignment horizontal="justify" vertical="top" wrapText="1"/>
    </xf>
    <xf numFmtId="0" fontId="12" fillId="0" borderId="0" xfId="6" applyFont="1" applyAlignment="1">
      <alignment horizontal="left" vertical="top" wrapText="1"/>
    </xf>
    <xf numFmtId="0" fontId="30" fillId="3" borderId="0" xfId="8" applyFont="1" applyFill="1" applyAlignment="1">
      <alignment vertical="center"/>
    </xf>
    <xf numFmtId="0" fontId="11" fillId="2" borderId="0" xfId="6" applyFont="1" applyFill="1"/>
    <xf numFmtId="0" fontId="32" fillId="2" borderId="0" xfId="6" applyFont="1" applyFill="1"/>
    <xf numFmtId="0" fontId="32" fillId="2" borderId="0" xfId="6" applyFont="1" applyFill="1" applyAlignment="1">
      <alignment vertical="center" wrapText="1"/>
    </xf>
    <xf numFmtId="0" fontId="24" fillId="0" borderId="0" xfId="0" applyFont="1" applyAlignment="1">
      <alignment wrapText="1"/>
    </xf>
    <xf numFmtId="0" fontId="9" fillId="0" borderId="0" xfId="6" applyFont="1"/>
    <xf numFmtId="165" fontId="0" fillId="0" borderId="0" xfId="0" applyNumberFormat="1"/>
    <xf numFmtId="0" fontId="7" fillId="4" borderId="0" xfId="0" applyFont="1" applyFill="1" applyAlignment="1">
      <alignment horizontal="center"/>
    </xf>
    <xf numFmtId="0" fontId="39" fillId="4" borderId="0" xfId="0" applyFont="1" applyFill="1" applyAlignment="1">
      <alignment vertical="center" wrapText="1"/>
    </xf>
    <xf numFmtId="0" fontId="40" fillId="4" borderId="0" xfId="8" applyFont="1" applyFill="1" applyAlignment="1">
      <alignment vertical="center"/>
    </xf>
    <xf numFmtId="0" fontId="41" fillId="4" borderId="0" xfId="0" applyFont="1" applyFill="1"/>
    <xf numFmtId="0" fontId="40" fillId="4" borderId="0" xfId="6" applyFont="1" applyFill="1"/>
    <xf numFmtId="0" fontId="24" fillId="0" borderId="0" xfId="0" applyFont="1" applyAlignment="1">
      <alignment vertical="center" wrapText="1"/>
    </xf>
    <xf numFmtId="0" fontId="42" fillId="0" borderId="0" xfId="0" applyFont="1" applyAlignment="1">
      <alignment vertical="center" wrapText="1"/>
    </xf>
    <xf numFmtId="0" fontId="43" fillId="0" borderId="0" xfId="0" applyFont="1"/>
    <xf numFmtId="0" fontId="33" fillId="0" borderId="0" xfId="0" applyFont="1"/>
    <xf numFmtId="165" fontId="33" fillId="0" borderId="0" xfId="0" applyNumberFormat="1" applyFont="1"/>
    <xf numFmtId="0" fontId="0" fillId="0" borderId="0" xfId="0" applyAlignment="1">
      <alignment wrapText="1"/>
    </xf>
    <xf numFmtId="3" fontId="0" fillId="0" borderId="0" xfId="0" applyNumberFormat="1"/>
    <xf numFmtId="0" fontId="13" fillId="0" borderId="0" xfId="6" applyFont="1" applyAlignment="1">
      <alignment horizontal="justify" vertical="top" wrapText="1"/>
    </xf>
    <xf numFmtId="0" fontId="11" fillId="0" borderId="0" xfId="6" applyFont="1" applyAlignment="1">
      <alignment horizontal="justify" vertical="top" wrapText="1"/>
    </xf>
    <xf numFmtId="0" fontId="0" fillId="4" borderId="0" xfId="0" applyFill="1" applyAlignment="1">
      <alignment wrapText="1"/>
    </xf>
    <xf numFmtId="0" fontId="0" fillId="4" borderId="0" xfId="0" applyFill="1"/>
    <xf numFmtId="165" fontId="0" fillId="4" borderId="0" xfId="0" applyNumberFormat="1" applyFill="1"/>
    <xf numFmtId="3" fontId="10" fillId="0" borderId="7" xfId="0" applyNumberFormat="1" applyFont="1" applyBorder="1" applyAlignment="1">
      <alignment horizontal="center" vertical="center" wrapText="1"/>
    </xf>
    <xf numFmtId="3" fontId="20" fillId="0" borderId="14" xfId="0" applyNumberFormat="1" applyFont="1" applyBorder="1" applyAlignment="1">
      <alignment horizontal="left" vertical="center" wrapText="1"/>
    </xf>
    <xf numFmtId="3" fontId="20" fillId="0" borderId="1" xfId="0" applyNumberFormat="1" applyFont="1" applyBorder="1" applyAlignment="1">
      <alignment horizontal="left" vertical="center" wrapText="1"/>
    </xf>
    <xf numFmtId="3" fontId="20" fillId="0" borderId="59" xfId="0" applyNumberFormat="1" applyFont="1" applyBorder="1" applyAlignment="1">
      <alignment horizontal="left" vertical="center" wrapText="1"/>
    </xf>
    <xf numFmtId="3" fontId="10" fillId="0" borderId="70" xfId="0" applyNumberFormat="1" applyFont="1" applyBorder="1" applyAlignment="1">
      <alignment horizontal="center" vertical="center" wrapText="1"/>
    </xf>
    <xf numFmtId="3" fontId="20" fillId="0" borderId="46" xfId="0" applyNumberFormat="1" applyFont="1" applyBorder="1" applyAlignment="1">
      <alignment horizontal="left" vertical="center" wrapText="1"/>
    </xf>
    <xf numFmtId="3" fontId="10" fillId="0" borderId="0" xfId="0" applyNumberFormat="1" applyFont="1" applyAlignment="1">
      <alignment horizontal="center"/>
    </xf>
    <xf numFmtId="3" fontId="46" fillId="0" borderId="0" xfId="0" applyNumberFormat="1" applyFont="1" applyAlignment="1">
      <alignment horizontal="center"/>
    </xf>
    <xf numFmtId="0" fontId="51" fillId="0" borderId="0" xfId="0" applyFont="1"/>
    <xf numFmtId="3" fontId="53" fillId="0" borderId="14" xfId="0" applyNumberFormat="1" applyFont="1" applyBorder="1" applyAlignment="1">
      <alignment horizontal="left" vertical="center" wrapText="1"/>
    </xf>
    <xf numFmtId="3" fontId="53" fillId="0" borderId="1" xfId="0" applyNumberFormat="1" applyFont="1" applyBorder="1" applyAlignment="1">
      <alignment horizontal="left" vertical="center" wrapText="1"/>
    </xf>
    <xf numFmtId="3" fontId="53" fillId="0" borderId="59" xfId="0" applyNumberFormat="1" applyFont="1" applyBorder="1" applyAlignment="1">
      <alignment horizontal="left" vertical="center" wrapText="1"/>
    </xf>
    <xf numFmtId="3" fontId="53" fillId="0" borderId="46" xfId="0" applyNumberFormat="1" applyFont="1" applyBorder="1" applyAlignment="1">
      <alignment horizontal="left" vertical="center" wrapText="1"/>
    </xf>
    <xf numFmtId="0" fontId="51" fillId="0" borderId="0" xfId="0" applyFont="1" applyAlignment="1">
      <alignment wrapText="1"/>
    </xf>
    <xf numFmtId="3" fontId="47" fillId="0" borderId="7" xfId="8" applyNumberFormat="1" applyFont="1" applyBorder="1" applyAlignment="1">
      <alignment horizontal="center" vertical="center"/>
    </xf>
    <xf numFmtId="3" fontId="47" fillId="0" borderId="5" xfId="8" applyNumberFormat="1" applyFont="1" applyBorder="1" applyAlignment="1">
      <alignment horizontal="center" vertical="center"/>
    </xf>
    <xf numFmtId="3" fontId="47" fillId="0" borderId="44" xfId="8" applyNumberFormat="1" applyFont="1" applyBorder="1" applyAlignment="1">
      <alignment horizontal="center" vertical="center"/>
    </xf>
    <xf numFmtId="3" fontId="47" fillId="0" borderId="58" xfId="8" applyNumberFormat="1" applyFont="1" applyBorder="1" applyAlignment="1">
      <alignment horizontal="center" vertical="center"/>
    </xf>
    <xf numFmtId="3" fontId="51" fillId="0" borderId="0" xfId="8" applyNumberFormat="1" applyFont="1" applyAlignment="1">
      <alignment horizontal="right" vertical="center"/>
    </xf>
    <xf numFmtId="0" fontId="13" fillId="0" borderId="0" xfId="8" applyFont="1" applyAlignment="1">
      <alignment vertical="center"/>
    </xf>
    <xf numFmtId="0" fontId="21" fillId="0" borderId="0" xfId="0" applyFont="1"/>
    <xf numFmtId="3" fontId="14" fillId="0" borderId="0" xfId="0" applyNumberFormat="1" applyFont="1" applyAlignment="1">
      <alignment horizontal="center" vertical="center" wrapText="1"/>
    </xf>
    <xf numFmtId="0" fontId="14" fillId="0" borderId="0" xfId="0" applyFont="1" applyAlignment="1">
      <alignment horizontal="center"/>
    </xf>
    <xf numFmtId="0" fontId="21" fillId="0" borderId="0" xfId="6" applyFont="1"/>
    <xf numFmtId="3" fontId="14" fillId="0" borderId="0" xfId="0" applyNumberFormat="1" applyFont="1" applyAlignment="1">
      <alignment horizontal="center"/>
    </xf>
    <xf numFmtId="0" fontId="14" fillId="5" borderId="0" xfId="0" applyFont="1" applyFill="1" applyAlignment="1">
      <alignment horizontal="center"/>
    </xf>
    <xf numFmtId="0" fontId="9" fillId="0" borderId="0" xfId="0" applyFont="1"/>
    <xf numFmtId="3" fontId="47" fillId="0" borderId="0" xfId="8" applyNumberFormat="1" applyFont="1" applyAlignment="1">
      <alignment horizontal="center" vertical="center"/>
    </xf>
    <xf numFmtId="3" fontId="53" fillId="0" borderId="0" xfId="0" applyNumberFormat="1" applyFont="1" applyAlignment="1">
      <alignment horizontal="left" vertical="center" wrapText="1"/>
    </xf>
    <xf numFmtId="3" fontId="51" fillId="0" borderId="0" xfId="0" applyNumberFormat="1" applyFont="1" applyAlignment="1">
      <alignment horizontal="center" vertical="center" wrapText="1"/>
    </xf>
    <xf numFmtId="3" fontId="52" fillId="0" borderId="0" xfId="0" applyNumberFormat="1" applyFont="1" applyAlignment="1">
      <alignment horizontal="center" vertical="center" wrapText="1"/>
    </xf>
    <xf numFmtId="0" fontId="47" fillId="3" borderId="0" xfId="0" applyFont="1" applyFill="1" applyAlignment="1">
      <alignment horizontal="center" vertical="center" wrapText="1"/>
    </xf>
    <xf numFmtId="0" fontId="51" fillId="0" borderId="0" xfId="0" applyFont="1" applyAlignment="1">
      <alignment horizontal="center"/>
    </xf>
    <xf numFmtId="3" fontId="20" fillId="0" borderId="0" xfId="0" applyNumberFormat="1" applyFont="1" applyAlignment="1">
      <alignment horizontal="left" vertical="center" wrapText="1"/>
    </xf>
    <xf numFmtId="3" fontId="2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51" fillId="0" borderId="0" xfId="0" applyNumberFormat="1" applyFont="1"/>
    <xf numFmtId="3" fontId="48" fillId="0" borderId="0" xfId="8" applyNumberFormat="1" applyFont="1" applyAlignment="1">
      <alignment horizontal="right" vertical="center"/>
    </xf>
    <xf numFmtId="3" fontId="48" fillId="0" borderId="0" xfId="0" applyNumberFormat="1" applyFont="1"/>
    <xf numFmtId="3" fontId="11" fillId="0" borderId="0" xfId="7" applyNumberFormat="1" applyFont="1" applyAlignment="1">
      <alignment horizontal="center" vertical="center" wrapText="1"/>
    </xf>
    <xf numFmtId="3" fontId="11" fillId="4" borderId="0" xfId="0" applyNumberFormat="1" applyFont="1" applyFill="1" applyAlignment="1">
      <alignment horizontal="center" vertical="center" wrapText="1"/>
    </xf>
    <xf numFmtId="0" fontId="13" fillId="0" borderId="0" xfId="0" quotePrefix="1" applyFont="1" applyAlignment="1">
      <alignment vertical="center" wrapText="1"/>
    </xf>
    <xf numFmtId="3" fontId="20" fillId="0" borderId="9"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0" fillId="0" borderId="26"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3" fontId="20" fillId="0" borderId="90" xfId="0" applyNumberFormat="1" applyFont="1" applyBorder="1" applyAlignment="1">
      <alignment horizontal="center" vertical="center" wrapText="1"/>
    </xf>
    <xf numFmtId="3" fontId="20" fillId="0" borderId="4"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20" fillId="0" borderId="91" xfId="0" applyNumberFormat="1" applyFont="1" applyBorder="1" applyAlignment="1">
      <alignment horizontal="center" vertical="center" wrapText="1"/>
    </xf>
    <xf numFmtId="3" fontId="20" fillId="0" borderId="41" xfId="0" applyNumberFormat="1" applyFont="1" applyBorder="1" applyAlignment="1">
      <alignment horizontal="center" vertical="center" wrapText="1"/>
    </xf>
    <xf numFmtId="3" fontId="20" fillId="0" borderId="38" xfId="0" applyNumberFormat="1" applyFont="1" applyBorder="1" applyAlignment="1">
      <alignment horizontal="center" vertical="center" wrapText="1"/>
    </xf>
    <xf numFmtId="3" fontId="20" fillId="0" borderId="39" xfId="0" applyNumberFormat="1" applyFont="1" applyBorder="1" applyAlignment="1">
      <alignment horizontal="center" vertical="center" wrapText="1"/>
    </xf>
    <xf numFmtId="3" fontId="3" fillId="0" borderId="42" xfId="0" applyNumberFormat="1" applyFont="1" applyBorder="1" applyAlignment="1">
      <alignment horizontal="center" vertical="center" wrapText="1"/>
    </xf>
    <xf numFmtId="3" fontId="20" fillId="0" borderId="92" xfId="0" applyNumberFormat="1" applyFont="1" applyBorder="1" applyAlignment="1">
      <alignment horizontal="center" vertical="center" wrapText="1"/>
    </xf>
    <xf numFmtId="3" fontId="20" fillId="0" borderId="23"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20" fillId="0" borderId="21"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3" fontId="20" fillId="0" borderId="40" xfId="0" applyNumberFormat="1" applyFont="1" applyBorder="1" applyAlignment="1">
      <alignment horizontal="center" vertical="center" wrapText="1"/>
    </xf>
    <xf numFmtId="3" fontId="20" fillId="0" borderId="88" xfId="0" applyNumberFormat="1" applyFont="1" applyBorder="1" applyAlignment="1">
      <alignment horizontal="center" vertical="center" wrapText="1"/>
    </xf>
    <xf numFmtId="3" fontId="20" fillId="0" borderId="87" xfId="0" applyNumberFormat="1" applyFont="1" applyBorder="1" applyAlignment="1">
      <alignment horizontal="center" vertical="center" wrapText="1"/>
    </xf>
    <xf numFmtId="3" fontId="20" fillId="0" borderId="71" xfId="0" applyNumberFormat="1" applyFont="1" applyBorder="1" applyAlignment="1">
      <alignment horizontal="center" vertical="center" wrapText="1"/>
    </xf>
    <xf numFmtId="3" fontId="3" fillId="0" borderId="40" xfId="0" applyNumberFormat="1" applyFont="1" applyBorder="1" applyAlignment="1">
      <alignment horizontal="center" vertical="center" wrapText="1"/>
    </xf>
    <xf numFmtId="3" fontId="20" fillId="0" borderId="69" xfId="0" applyNumberFormat="1" applyFont="1" applyBorder="1" applyAlignment="1">
      <alignment horizontal="center" vertical="center" wrapText="1"/>
    </xf>
    <xf numFmtId="0" fontId="9" fillId="6" borderId="0" xfId="6" applyFont="1" applyFill="1" applyAlignment="1">
      <alignment vertical="center" wrapText="1"/>
    </xf>
    <xf numFmtId="0" fontId="21" fillId="6" borderId="0" xfId="6" applyFont="1" applyFill="1" applyAlignment="1">
      <alignment horizontal="right" vertical="center" wrapText="1"/>
    </xf>
    <xf numFmtId="0" fontId="10" fillId="0" borderId="0" xfId="0" applyFont="1"/>
    <xf numFmtId="3" fontId="10" fillId="0" borderId="0" xfId="0" applyNumberFormat="1" applyFont="1" applyAlignment="1">
      <alignment horizontal="center" vertical="center" wrapText="1"/>
    </xf>
    <xf numFmtId="0" fontId="44" fillId="6" borderId="0" xfId="6" applyFont="1" applyFill="1" applyAlignment="1">
      <alignment horizontal="center" vertical="center" wrapText="1"/>
    </xf>
    <xf numFmtId="3" fontId="10" fillId="0" borderId="6" xfId="0" applyNumberFormat="1" applyFont="1" applyBorder="1" applyAlignment="1">
      <alignment horizontal="center" vertical="center" wrapText="1"/>
    </xf>
    <xf numFmtId="0" fontId="10" fillId="0" borderId="0" xfId="0" applyFont="1" applyAlignment="1">
      <alignment horizontal="center"/>
    </xf>
    <xf numFmtId="0" fontId="17" fillId="0" borderId="0" xfId="0" applyFont="1"/>
    <xf numFmtId="0" fontId="58" fillId="6" borderId="1" xfId="0" applyFont="1" applyFill="1" applyBorder="1" applyAlignment="1">
      <alignment horizontal="center" vertical="center" wrapText="1"/>
    </xf>
    <xf numFmtId="0" fontId="60" fillId="6" borderId="1" xfId="0" applyFont="1" applyFill="1" applyBorder="1" applyAlignment="1">
      <alignment horizontal="center" vertical="center" wrapText="1"/>
    </xf>
    <xf numFmtId="3" fontId="58" fillId="0" borderId="7" xfId="8" applyNumberFormat="1" applyFont="1" applyBorder="1" applyAlignment="1">
      <alignment horizontal="center" vertical="center"/>
    </xf>
    <xf numFmtId="3" fontId="17" fillId="0" borderId="14" xfId="0" applyNumberFormat="1" applyFont="1" applyBorder="1" applyAlignment="1">
      <alignment horizontal="left" vertical="center" wrapText="1"/>
    </xf>
    <xf numFmtId="3" fontId="58" fillId="0" borderId="5" xfId="8" applyNumberFormat="1" applyFont="1" applyBorder="1" applyAlignment="1">
      <alignment horizontal="center" vertical="center"/>
    </xf>
    <xf numFmtId="3" fontId="17" fillId="0" borderId="1" xfId="0" applyNumberFormat="1" applyFont="1" applyBorder="1" applyAlignment="1">
      <alignment horizontal="left" vertical="center" wrapText="1"/>
    </xf>
    <xf numFmtId="3" fontId="58" fillId="0" borderId="44" xfId="8" applyNumberFormat="1" applyFont="1" applyBorder="1" applyAlignment="1">
      <alignment horizontal="center" vertical="center"/>
    </xf>
    <xf numFmtId="3" fontId="17" fillId="0" borderId="59" xfId="0" applyNumberFormat="1" applyFont="1" applyBorder="1" applyAlignment="1">
      <alignment horizontal="left" vertical="center" wrapText="1"/>
    </xf>
    <xf numFmtId="3" fontId="58" fillId="0" borderId="0" xfId="8" applyNumberFormat="1" applyFont="1" applyAlignment="1">
      <alignment horizontal="center" vertical="center"/>
    </xf>
    <xf numFmtId="3" fontId="17" fillId="0" borderId="0" xfId="0" applyNumberFormat="1" applyFont="1" applyAlignment="1">
      <alignment horizontal="left" vertical="center" wrapText="1"/>
    </xf>
    <xf numFmtId="3" fontId="58" fillId="0" borderId="70" xfId="8" applyNumberFormat="1" applyFont="1" applyBorder="1" applyAlignment="1">
      <alignment horizontal="center" vertical="center"/>
    </xf>
    <xf numFmtId="3" fontId="17" fillId="0" borderId="53" xfId="0" applyNumberFormat="1" applyFont="1" applyBorder="1" applyAlignment="1">
      <alignment horizontal="left" vertical="center" wrapText="1"/>
    </xf>
    <xf numFmtId="1" fontId="17" fillId="0" borderId="0" xfId="0" applyNumberFormat="1" applyFont="1" applyAlignment="1">
      <alignment horizontal="center" vertical="center" wrapText="1"/>
    </xf>
    <xf numFmtId="1" fontId="64" fillId="0" borderId="0" xfId="0" applyNumberFormat="1" applyFont="1" applyAlignment="1">
      <alignment horizontal="center" vertical="center" wrapText="1"/>
    </xf>
    <xf numFmtId="0" fontId="17" fillId="0" borderId="0" xfId="0" applyFont="1" applyAlignment="1">
      <alignment horizontal="center"/>
    </xf>
    <xf numFmtId="0" fontId="58" fillId="7" borderId="1" xfId="0" applyFont="1" applyFill="1" applyBorder="1" applyAlignment="1">
      <alignment horizontal="center" vertical="center" wrapText="1"/>
    </xf>
    <xf numFmtId="0" fontId="58" fillId="8" borderId="1" xfId="0" applyFont="1" applyFill="1" applyBorder="1" applyAlignment="1">
      <alignment horizontal="center" vertical="center" wrapText="1"/>
    </xf>
    <xf numFmtId="0" fontId="65" fillId="6" borderId="0" xfId="6" applyFont="1" applyFill="1" applyAlignment="1">
      <alignment horizontal="center" vertical="center" wrapText="1"/>
    </xf>
    <xf numFmtId="0" fontId="47" fillId="7" borderId="1" xfId="0" applyFont="1" applyFill="1" applyBorder="1" applyAlignment="1">
      <alignment horizontal="center" vertical="center" wrapText="1"/>
    </xf>
    <xf numFmtId="0" fontId="47" fillId="7" borderId="66" xfId="0" applyFont="1" applyFill="1" applyBorder="1" applyAlignment="1">
      <alignment horizontal="center" vertical="center" wrapText="1"/>
    </xf>
    <xf numFmtId="3" fontId="17" fillId="0" borderId="0" xfId="0" applyNumberFormat="1" applyFont="1" applyAlignment="1">
      <alignment horizontal="center" vertical="center" wrapText="1"/>
    </xf>
    <xf numFmtId="3" fontId="58" fillId="0" borderId="0" xfId="0" applyNumberFormat="1" applyFont="1" applyAlignment="1">
      <alignment horizontal="center" vertical="center" wrapText="1"/>
    </xf>
    <xf numFmtId="0" fontId="67" fillId="0" borderId="0" xfId="0" applyFont="1"/>
    <xf numFmtId="0" fontId="58" fillId="7" borderId="15" xfId="0" applyFont="1" applyFill="1" applyBorder="1" applyAlignment="1">
      <alignment horizontal="center" vertical="center" wrapText="1"/>
    </xf>
    <xf numFmtId="0" fontId="58" fillId="6" borderId="0" xfId="6" applyFont="1" applyFill="1" applyAlignment="1">
      <alignment horizontal="center" vertical="center" wrapText="1"/>
    </xf>
    <xf numFmtId="0" fontId="6" fillId="7" borderId="1" xfId="0" applyFont="1" applyFill="1" applyBorder="1" applyAlignment="1">
      <alignment horizontal="center" vertical="center" wrapText="1"/>
    </xf>
    <xf numFmtId="3" fontId="17" fillId="0" borderId="0" xfId="0" applyNumberFormat="1" applyFont="1"/>
    <xf numFmtId="0" fontId="17" fillId="0" borderId="0" xfId="0" applyFont="1" applyAlignment="1">
      <alignment vertical="center"/>
    </xf>
    <xf numFmtId="3" fontId="17" fillId="0" borderId="7"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17" fillId="0" borderId="44" xfId="0" applyNumberFormat="1" applyFont="1" applyBorder="1" applyAlignment="1">
      <alignment horizontal="center" vertical="center" wrapText="1"/>
    </xf>
    <xf numFmtId="3" fontId="17" fillId="0" borderId="70" xfId="0" applyNumberFormat="1" applyFont="1" applyBorder="1" applyAlignment="1">
      <alignment horizontal="center" vertical="center" wrapText="1"/>
    </xf>
    <xf numFmtId="3" fontId="17" fillId="0" borderId="46" xfId="0" applyNumberFormat="1" applyFont="1" applyBorder="1" applyAlignment="1">
      <alignment horizontal="left" vertical="center" wrapText="1"/>
    </xf>
    <xf numFmtId="3" fontId="17" fillId="0" borderId="0" xfId="0" applyNumberFormat="1" applyFont="1" applyAlignment="1">
      <alignment horizontal="center"/>
    </xf>
    <xf numFmtId="3" fontId="64" fillId="0" borderId="0" xfId="0" applyNumberFormat="1" applyFont="1" applyAlignment="1">
      <alignment horizontal="center"/>
    </xf>
    <xf numFmtId="0" fontId="20" fillId="0" borderId="0" xfId="0" applyFont="1"/>
    <xf numFmtId="0" fontId="20" fillId="0" borderId="0" xfId="0" applyFont="1" applyAlignment="1">
      <alignment horizontal="center"/>
    </xf>
    <xf numFmtId="0" fontId="6" fillId="6" borderId="5" xfId="0" applyFont="1" applyFill="1" applyBorder="1" applyAlignment="1">
      <alignment horizontal="left" vertical="center" wrapText="1"/>
    </xf>
    <xf numFmtId="0" fontId="6" fillId="6" borderId="6" xfId="0" applyFont="1" applyFill="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left" vertical="top" wrapText="1"/>
    </xf>
    <xf numFmtId="0" fontId="10" fillId="0" borderId="5" xfId="0" applyFont="1" applyBorder="1" applyAlignment="1">
      <alignment horizontal="justify" vertical="center" wrapText="1"/>
    </xf>
    <xf numFmtId="0" fontId="10" fillId="0" borderId="5" xfId="0" applyFont="1" applyBorder="1" applyAlignment="1">
      <alignment horizontal="left" vertical="top" wrapText="1"/>
    </xf>
    <xf numFmtId="0" fontId="6" fillId="0" borderId="44" xfId="0" applyFont="1" applyBorder="1" applyAlignment="1">
      <alignment horizontal="justify" vertical="center" wrapText="1"/>
    </xf>
    <xf numFmtId="3" fontId="68" fillId="0" borderId="52" xfId="0" applyNumberFormat="1" applyFont="1" applyBorder="1" applyAlignment="1">
      <alignment horizontal="center" vertical="center" wrapText="1"/>
    </xf>
    <xf numFmtId="0" fontId="10" fillId="0" borderId="44" xfId="0" applyFont="1" applyBorder="1" applyAlignment="1">
      <alignment horizontal="left" vertical="top" wrapText="1"/>
    </xf>
    <xf numFmtId="0" fontId="6" fillId="0" borderId="0" xfId="0" applyFont="1" applyAlignment="1">
      <alignment horizontal="justify" vertical="center" wrapText="1"/>
    </xf>
    <xf numFmtId="3" fontId="68" fillId="0" borderId="0" xfId="0" applyNumberFormat="1" applyFont="1" applyAlignment="1">
      <alignment horizontal="center" vertical="center" wrapText="1"/>
    </xf>
    <xf numFmtId="0" fontId="10" fillId="0" borderId="0" xfId="0" applyFont="1" applyAlignment="1">
      <alignment horizontal="left" vertical="top" wrapText="1"/>
    </xf>
    <xf numFmtId="0" fontId="6" fillId="6" borderId="57" xfId="0" applyFont="1" applyFill="1" applyBorder="1" applyAlignment="1">
      <alignment horizontal="left" vertical="center" wrapText="1"/>
    </xf>
    <xf numFmtId="0" fontId="6" fillId="6" borderId="7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10" fillId="0" borderId="5" xfId="0" applyFont="1" applyBorder="1" applyAlignment="1">
      <alignment vertical="center" wrapText="1"/>
    </xf>
    <xf numFmtId="0" fontId="10" fillId="0" borderId="0" xfId="0" applyFont="1" applyAlignment="1">
      <alignment vertical="center" wrapText="1"/>
    </xf>
    <xf numFmtId="0" fontId="6" fillId="0" borderId="44" xfId="0" applyFont="1" applyBorder="1" applyAlignment="1">
      <alignment vertical="center" wrapText="1"/>
    </xf>
    <xf numFmtId="0" fontId="6" fillId="0" borderId="0" xfId="0" applyFont="1" applyAlignment="1">
      <alignment vertical="center" wrapText="1"/>
    </xf>
    <xf numFmtId="0" fontId="69" fillId="0" borderId="0" xfId="0" applyFont="1"/>
    <xf numFmtId="3" fontId="10" fillId="0" borderId="44" xfId="0" applyNumberFormat="1" applyFont="1" applyBorder="1" applyAlignment="1">
      <alignment horizontal="center" vertical="center" wrapText="1"/>
    </xf>
    <xf numFmtId="0" fontId="14" fillId="0" borderId="0" xfId="7" applyFont="1" applyAlignment="1">
      <alignment vertical="center" wrapText="1"/>
    </xf>
    <xf numFmtId="0" fontId="70" fillId="0" borderId="0" xfId="0" applyFont="1" applyAlignment="1">
      <alignment horizontal="center"/>
    </xf>
    <xf numFmtId="0" fontId="11" fillId="7" borderId="0" xfId="6" applyFont="1" applyFill="1" applyAlignment="1">
      <alignment horizontal="center" vertical="center" wrapText="1"/>
    </xf>
    <xf numFmtId="0" fontId="11" fillId="7" borderId="0" xfId="6" applyFont="1" applyFill="1"/>
    <xf numFmtId="0" fontId="8" fillId="7" borderId="0" xfId="6" applyFont="1" applyFill="1"/>
    <xf numFmtId="0" fontId="11" fillId="7" borderId="0" xfId="6" applyFont="1" applyFill="1" applyAlignment="1">
      <alignment vertical="top" wrapText="1"/>
    </xf>
    <xf numFmtId="0" fontId="40" fillId="0" borderId="0" xfId="6" applyFont="1"/>
    <xf numFmtId="0" fontId="41" fillId="0" borderId="0" xfId="0" applyFont="1"/>
    <xf numFmtId="0" fontId="32" fillId="6" borderId="0" xfId="6" applyFont="1" applyFill="1"/>
    <xf numFmtId="0" fontId="32" fillId="6" borderId="0" xfId="6" applyFont="1" applyFill="1" applyAlignment="1">
      <alignment vertical="center" wrapText="1"/>
    </xf>
    <xf numFmtId="10" fontId="41" fillId="0" borderId="0" xfId="0" applyNumberFormat="1" applyFont="1"/>
    <xf numFmtId="0" fontId="71" fillId="0" borderId="0" xfId="0" applyFont="1"/>
    <xf numFmtId="10" fontId="71" fillId="0" borderId="0" xfId="0" applyNumberFormat="1" applyFont="1"/>
    <xf numFmtId="0" fontId="39" fillId="0" borderId="0" xfId="0" applyFont="1" applyAlignment="1">
      <alignment vertical="center" wrapText="1"/>
    </xf>
    <xf numFmtId="3" fontId="41" fillId="0" borderId="0" xfId="0" applyNumberFormat="1" applyFont="1"/>
    <xf numFmtId="0" fontId="51" fillId="6" borderId="0" xfId="0" applyFont="1" applyFill="1"/>
    <xf numFmtId="0" fontId="48" fillId="6" borderId="0" xfId="0" applyFont="1" applyFill="1" applyAlignment="1">
      <alignment horizontal="center" vertical="center" wrapText="1"/>
    </xf>
    <xf numFmtId="0" fontId="9" fillId="6" borderId="0" xfId="6" applyFont="1" applyFill="1" applyAlignment="1">
      <alignment horizontal="left" vertical="center" wrapText="1"/>
    </xf>
    <xf numFmtId="0" fontId="8" fillId="0" borderId="0" xfId="6" quotePrefix="1" applyFont="1" applyAlignment="1">
      <alignment vertical="top" wrapText="1"/>
    </xf>
    <xf numFmtId="3" fontId="10" fillId="0" borderId="6" xfId="0" applyNumberFormat="1" applyFont="1" applyBorder="1" applyAlignment="1">
      <alignment horizontal="right" vertical="center" wrapText="1"/>
    </xf>
    <xf numFmtId="3" fontId="17" fillId="0" borderId="8" xfId="0" applyNumberFormat="1" applyFont="1" applyBorder="1" applyAlignment="1">
      <alignment horizontal="right" vertical="center" wrapText="1"/>
    </xf>
    <xf numFmtId="3" fontId="17" fillId="0" borderId="26" xfId="0" applyNumberFormat="1" applyFont="1" applyBorder="1" applyAlignment="1">
      <alignment horizontal="right" vertical="center" wrapText="1"/>
    </xf>
    <xf numFmtId="3" fontId="64" fillId="0" borderId="6" xfId="0" applyNumberFormat="1" applyFont="1" applyBorder="1" applyAlignment="1">
      <alignment horizontal="right" vertical="center" wrapText="1"/>
    </xf>
    <xf numFmtId="3" fontId="17" fillId="0" borderId="3" xfId="0" applyNumberFormat="1" applyFont="1" applyBorder="1" applyAlignment="1">
      <alignment horizontal="right" vertical="center" wrapText="1"/>
    </xf>
    <xf numFmtId="3" fontId="17" fillId="0" borderId="17" xfId="0" applyNumberFormat="1" applyFont="1" applyBorder="1" applyAlignment="1">
      <alignment horizontal="right" vertical="center" wrapText="1"/>
    </xf>
    <xf numFmtId="3" fontId="64" fillId="0" borderId="62" xfId="0" applyNumberFormat="1" applyFont="1" applyBorder="1" applyAlignment="1">
      <alignment horizontal="right" vertical="center" wrapText="1"/>
    </xf>
    <xf numFmtId="3" fontId="17" fillId="0" borderId="64" xfId="0" applyNumberFormat="1" applyFont="1" applyBorder="1" applyAlignment="1">
      <alignment horizontal="right" vertical="center" wrapText="1"/>
    </xf>
    <xf numFmtId="3" fontId="17" fillId="0" borderId="38" xfId="0" applyNumberFormat="1" applyFont="1" applyBorder="1" applyAlignment="1">
      <alignment horizontal="right" vertical="center" wrapText="1"/>
    </xf>
    <xf numFmtId="3" fontId="17" fillId="0" borderId="39" xfId="0" applyNumberFormat="1" applyFont="1" applyBorder="1" applyAlignment="1">
      <alignment horizontal="right" vertical="center" wrapText="1"/>
    </xf>
    <xf numFmtId="3" fontId="17" fillId="0" borderId="63" xfId="0" applyNumberFormat="1" applyFont="1" applyBorder="1" applyAlignment="1">
      <alignment horizontal="right" vertical="center" wrapText="1"/>
    </xf>
    <xf numFmtId="3" fontId="64" fillId="0" borderId="52" xfId="0" applyNumberFormat="1" applyFont="1" applyBorder="1" applyAlignment="1">
      <alignment horizontal="right" vertical="center" wrapText="1"/>
    </xf>
    <xf numFmtId="3" fontId="17" fillId="0" borderId="56" xfId="0" applyNumberFormat="1" applyFont="1" applyBorder="1" applyAlignment="1">
      <alignment horizontal="right" vertical="center" wrapText="1"/>
    </xf>
    <xf numFmtId="3" fontId="17" fillId="0" borderId="54" xfId="0" applyNumberFormat="1" applyFont="1" applyBorder="1" applyAlignment="1">
      <alignment horizontal="right" vertical="center" wrapText="1"/>
    </xf>
    <xf numFmtId="3" fontId="17" fillId="0" borderId="55" xfId="0" applyNumberFormat="1" applyFont="1" applyBorder="1" applyAlignment="1">
      <alignment horizontal="right" vertical="center" wrapText="1"/>
    </xf>
    <xf numFmtId="3" fontId="17" fillId="0" borderId="12" xfId="0" applyNumberFormat="1" applyFont="1" applyBorder="1" applyAlignment="1">
      <alignment horizontal="right" vertical="center" wrapText="1"/>
    </xf>
    <xf numFmtId="3" fontId="17" fillId="0" borderId="9" xfId="0" applyNumberFormat="1" applyFont="1" applyBorder="1" applyAlignment="1">
      <alignment horizontal="right" vertical="center" wrapText="1"/>
    </xf>
    <xf numFmtId="3" fontId="17" fillId="0" borderId="65" xfId="0" applyNumberFormat="1" applyFont="1" applyBorder="1" applyAlignment="1">
      <alignment horizontal="right" vertical="center" wrapText="1"/>
    </xf>
    <xf numFmtId="3" fontId="17" fillId="0" borderId="4" xfId="0" applyNumberFormat="1" applyFont="1" applyBorder="1" applyAlignment="1">
      <alignment horizontal="right" vertical="center" wrapText="1"/>
    </xf>
    <xf numFmtId="3" fontId="17" fillId="0" borderId="21"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3" fontId="17" fillId="0" borderId="30" xfId="0" applyNumberFormat="1" applyFont="1" applyBorder="1" applyAlignment="1">
      <alignment horizontal="right" vertical="center" wrapText="1"/>
    </xf>
    <xf numFmtId="3" fontId="17" fillId="0" borderId="66" xfId="0" applyNumberFormat="1" applyFont="1" applyBorder="1" applyAlignment="1">
      <alignment horizontal="right" vertical="center" wrapText="1"/>
    </xf>
    <xf numFmtId="3" fontId="17" fillId="0" borderId="114" xfId="0" applyNumberFormat="1" applyFont="1" applyBorder="1" applyAlignment="1">
      <alignment horizontal="right" vertical="center" wrapText="1"/>
    </xf>
    <xf numFmtId="3" fontId="17" fillId="0" borderId="67" xfId="0" applyNumberFormat="1" applyFont="1" applyBorder="1" applyAlignment="1">
      <alignment horizontal="right" vertical="center" wrapText="1"/>
    </xf>
    <xf numFmtId="3" fontId="17" fillId="0" borderId="68" xfId="0" applyNumberFormat="1" applyFont="1" applyBorder="1" applyAlignment="1">
      <alignment horizontal="right" vertical="center" wrapText="1"/>
    </xf>
    <xf numFmtId="3" fontId="17" fillId="0" borderId="83" xfId="0" applyNumberFormat="1" applyFont="1" applyBorder="1" applyAlignment="1">
      <alignment horizontal="right" vertical="center" wrapText="1"/>
    </xf>
    <xf numFmtId="3" fontId="17" fillId="0" borderId="111" xfId="0" applyNumberFormat="1" applyFont="1" applyBorder="1" applyAlignment="1">
      <alignment horizontal="right" vertical="center" wrapText="1"/>
    </xf>
    <xf numFmtId="3" fontId="17" fillId="0" borderId="112" xfId="0" applyNumberFormat="1" applyFont="1" applyBorder="1" applyAlignment="1">
      <alignment horizontal="right" vertical="center" wrapText="1"/>
    </xf>
    <xf numFmtId="3" fontId="17" fillId="0" borderId="93" xfId="0" applyNumberFormat="1" applyFont="1" applyBorder="1" applyAlignment="1">
      <alignment horizontal="right" vertical="center" wrapText="1"/>
    </xf>
    <xf numFmtId="3" fontId="17" fillId="0" borderId="113" xfId="0" applyNumberFormat="1" applyFont="1" applyBorder="1" applyAlignment="1">
      <alignment horizontal="right" vertical="center" wrapText="1"/>
    </xf>
    <xf numFmtId="3" fontId="64" fillId="0" borderId="100" xfId="0" applyNumberFormat="1" applyFont="1" applyBorder="1" applyAlignment="1">
      <alignment horizontal="right" vertical="center" wrapText="1"/>
    </xf>
    <xf numFmtId="3" fontId="58" fillId="6" borderId="71" xfId="0" applyNumberFormat="1" applyFont="1" applyFill="1" applyBorder="1" applyAlignment="1">
      <alignment horizontal="right" vertical="center" wrapText="1"/>
    </xf>
    <xf numFmtId="3" fontId="58" fillId="6" borderId="110" xfId="0" applyNumberFormat="1" applyFont="1" applyFill="1" applyBorder="1" applyAlignment="1">
      <alignment horizontal="right" vertical="center" wrapText="1"/>
    </xf>
    <xf numFmtId="3" fontId="51" fillId="0" borderId="56" xfId="0" applyNumberFormat="1" applyFont="1" applyBorder="1" applyAlignment="1">
      <alignment vertical="center" wrapText="1"/>
    </xf>
    <xf numFmtId="3" fontId="51" fillId="0" borderId="54" xfId="0" applyNumberFormat="1" applyFont="1" applyBorder="1" applyAlignment="1">
      <alignment vertical="center" wrapText="1"/>
    </xf>
    <xf numFmtId="3" fontId="51" fillId="0" borderId="55" xfId="0" applyNumberFormat="1" applyFont="1" applyBorder="1" applyAlignment="1">
      <alignment vertical="center" wrapText="1"/>
    </xf>
    <xf numFmtId="3" fontId="51" fillId="0" borderId="1" xfId="0" applyNumberFormat="1" applyFont="1" applyBorder="1" applyAlignment="1">
      <alignment vertical="center" wrapText="1"/>
    </xf>
    <xf numFmtId="3" fontId="52" fillId="0" borderId="37" xfId="0" applyNumberFormat="1" applyFont="1" applyBorder="1" applyAlignment="1">
      <alignment vertical="center" wrapText="1"/>
    </xf>
    <xf numFmtId="3" fontId="51" fillId="0" borderId="15" xfId="0" applyNumberFormat="1" applyFont="1" applyBorder="1" applyAlignment="1">
      <alignment vertical="center" wrapText="1"/>
    </xf>
    <xf numFmtId="3" fontId="51" fillId="0" borderId="6" xfId="0" applyNumberFormat="1" applyFont="1" applyBorder="1" applyAlignment="1">
      <alignment vertical="center" wrapText="1"/>
    </xf>
    <xf numFmtId="3" fontId="51" fillId="0" borderId="9" xfId="0" applyNumberFormat="1" applyFont="1" applyBorder="1" applyAlignment="1">
      <alignment vertical="center" wrapText="1"/>
    </xf>
    <xf numFmtId="3" fontId="51" fillId="0" borderId="8" xfId="0" applyNumberFormat="1" applyFont="1" applyBorder="1" applyAlignment="1">
      <alignment vertical="center" wrapText="1"/>
    </xf>
    <xf numFmtId="3" fontId="51" fillId="0" borderId="26" xfId="0" applyNumberFormat="1" applyFont="1" applyBorder="1" applyAlignment="1">
      <alignment vertical="center" wrapText="1"/>
    </xf>
    <xf numFmtId="3" fontId="51" fillId="0" borderId="27" xfId="0" applyNumberFormat="1" applyFont="1" applyBorder="1" applyAlignment="1">
      <alignment vertical="center" wrapText="1"/>
    </xf>
    <xf numFmtId="3" fontId="52" fillId="0" borderId="36" xfId="0" applyNumberFormat="1" applyFont="1" applyBorder="1" applyAlignment="1">
      <alignment vertical="center" wrapText="1"/>
    </xf>
    <xf numFmtId="3" fontId="51" fillId="0" borderId="28" xfId="0" applyNumberFormat="1" applyFont="1" applyBorder="1" applyAlignment="1">
      <alignment vertical="center" wrapText="1"/>
    </xf>
    <xf numFmtId="3" fontId="51" fillId="0" borderId="4" xfId="0" applyNumberFormat="1" applyFont="1" applyBorder="1" applyAlignment="1">
      <alignment vertical="center" wrapText="1"/>
    </xf>
    <xf numFmtId="3" fontId="51" fillId="0" borderId="3" xfId="0" applyNumberFormat="1" applyFont="1" applyBorder="1" applyAlignment="1">
      <alignment vertical="center" wrapText="1"/>
    </xf>
    <xf numFmtId="3" fontId="51" fillId="0" borderId="17" xfId="0" applyNumberFormat="1" applyFont="1" applyBorder="1" applyAlignment="1">
      <alignment vertical="center" wrapText="1"/>
    </xf>
    <xf numFmtId="3" fontId="51" fillId="0" borderId="18" xfId="0" applyNumberFormat="1" applyFont="1" applyBorder="1" applyAlignment="1">
      <alignment vertical="center" wrapText="1"/>
    </xf>
    <xf numFmtId="3" fontId="51" fillId="0" borderId="29" xfId="0" applyNumberFormat="1" applyFont="1" applyBorder="1" applyAlignment="1">
      <alignment vertical="center" wrapText="1"/>
    </xf>
    <xf numFmtId="3" fontId="51" fillId="0" borderId="23" xfId="0" applyNumberFormat="1" applyFont="1" applyBorder="1" applyAlignment="1">
      <alignment vertical="center" wrapText="1"/>
    </xf>
    <xf numFmtId="3" fontId="51" fillId="0" borderId="20" xfId="0" applyNumberFormat="1" applyFont="1" applyBorder="1" applyAlignment="1">
      <alignment vertical="center" wrapText="1"/>
    </xf>
    <xf numFmtId="3" fontId="51" fillId="0" borderId="21" xfId="0" applyNumberFormat="1" applyFont="1" applyBorder="1" applyAlignment="1">
      <alignment vertical="center" wrapText="1"/>
    </xf>
    <xf numFmtId="3" fontId="51" fillId="0" borderId="22" xfId="0" applyNumberFormat="1" applyFont="1" applyBorder="1" applyAlignment="1">
      <alignment vertical="center" wrapText="1"/>
    </xf>
    <xf numFmtId="3" fontId="52" fillId="0" borderId="72" xfId="0" applyNumberFormat="1" applyFont="1" applyBorder="1" applyAlignment="1">
      <alignment vertical="center" wrapText="1"/>
    </xf>
    <xf numFmtId="3" fontId="51" fillId="0" borderId="31" xfId="0" applyNumberFormat="1" applyFont="1" applyBorder="1" applyAlignment="1">
      <alignment vertical="center" wrapText="1"/>
    </xf>
    <xf numFmtId="3" fontId="51" fillId="0" borderId="73" xfId="0" applyNumberFormat="1" applyFont="1" applyBorder="1" applyAlignment="1">
      <alignment vertical="center" wrapText="1"/>
    </xf>
    <xf numFmtId="3" fontId="47" fillId="6" borderId="71" xfId="0" applyNumberFormat="1" applyFont="1" applyFill="1" applyBorder="1" applyAlignment="1">
      <alignment vertical="center" wrapText="1"/>
    </xf>
    <xf numFmtId="3" fontId="47" fillId="6" borderId="110" xfId="0" applyNumberFormat="1" applyFont="1" applyFill="1" applyBorder="1" applyAlignment="1">
      <alignment vertical="center" wrapText="1"/>
    </xf>
    <xf numFmtId="3" fontId="51" fillId="0" borderId="41" xfId="0" applyNumberFormat="1" applyFont="1" applyBorder="1" applyAlignment="1">
      <alignment vertical="center" wrapText="1"/>
    </xf>
    <xf numFmtId="3" fontId="51" fillId="0" borderId="38" xfId="0" applyNumberFormat="1" applyFont="1" applyBorder="1" applyAlignment="1">
      <alignment vertical="center" wrapText="1"/>
    </xf>
    <xf numFmtId="3" fontId="51" fillId="0" borderId="39" xfId="0" applyNumberFormat="1" applyFont="1" applyBorder="1" applyAlignment="1">
      <alignment vertical="center" wrapText="1"/>
    </xf>
    <xf numFmtId="3" fontId="51" fillId="0" borderId="42" xfId="0" applyNumberFormat="1" applyFont="1" applyBorder="1" applyAlignment="1">
      <alignment vertical="center" wrapText="1"/>
    </xf>
    <xf numFmtId="3" fontId="52" fillId="0" borderId="43" xfId="0" applyNumberFormat="1" applyFont="1" applyBorder="1" applyAlignment="1">
      <alignment vertical="center" wrapText="1"/>
    </xf>
    <xf numFmtId="3" fontId="51" fillId="0" borderId="60" xfId="0" applyNumberFormat="1" applyFont="1" applyBorder="1" applyAlignment="1">
      <alignment vertical="center" wrapText="1"/>
    </xf>
    <xf numFmtId="3" fontId="51" fillId="0" borderId="52" xfId="0" applyNumberFormat="1" applyFont="1" applyBorder="1" applyAlignment="1">
      <alignment vertical="center" wrapText="1"/>
    </xf>
    <xf numFmtId="3" fontId="68" fillId="0" borderId="6" xfId="0" applyNumberFormat="1" applyFont="1" applyBorder="1" applyAlignment="1">
      <alignment horizontal="right" vertical="center" wrapText="1"/>
    </xf>
    <xf numFmtId="3" fontId="68" fillId="0" borderId="52" xfId="0" applyNumberFormat="1" applyFont="1" applyBorder="1" applyAlignment="1">
      <alignment horizontal="right" vertical="center" wrapText="1"/>
    </xf>
    <xf numFmtId="0" fontId="11" fillId="9" borderId="0" xfId="8" applyFont="1" applyFill="1" applyAlignment="1">
      <alignment vertical="center"/>
    </xf>
    <xf numFmtId="0" fontId="14" fillId="9" borderId="0" xfId="0" applyFont="1" applyFill="1"/>
    <xf numFmtId="0" fontId="17" fillId="0" borderId="109" xfId="0" applyFont="1" applyBorder="1" applyAlignment="1">
      <alignment horizontal="right" vertical="center" wrapText="1"/>
    </xf>
    <xf numFmtId="3" fontId="58" fillId="0" borderId="32" xfId="0" applyNumberFormat="1" applyFont="1" applyBorder="1" applyAlignment="1">
      <alignment horizontal="right" vertical="center" wrapText="1"/>
    </xf>
    <xf numFmtId="3" fontId="58" fillId="0" borderId="19" xfId="0" applyNumberFormat="1" applyFont="1" applyBorder="1" applyAlignment="1">
      <alignment horizontal="right" vertical="center" wrapText="1"/>
    </xf>
    <xf numFmtId="3" fontId="58" fillId="0" borderId="69" xfId="0" applyNumberFormat="1" applyFont="1" applyBorder="1" applyAlignment="1">
      <alignment horizontal="right" vertical="center" wrapText="1"/>
    </xf>
    <xf numFmtId="3" fontId="17" fillId="0" borderId="20" xfId="0" applyNumberFormat="1" applyFont="1" applyBorder="1" applyAlignment="1">
      <alignment horizontal="right" vertical="center" wrapText="1"/>
    </xf>
    <xf numFmtId="3" fontId="58" fillId="0" borderId="24" xfId="0" applyNumberFormat="1" applyFont="1" applyBorder="1" applyAlignment="1">
      <alignment horizontal="right" vertical="center" wrapText="1"/>
    </xf>
    <xf numFmtId="3" fontId="17" fillId="0" borderId="89" xfId="0" applyNumberFormat="1" applyFont="1" applyBorder="1" applyAlignment="1">
      <alignment horizontal="right" vertical="center" wrapText="1"/>
    </xf>
    <xf numFmtId="3" fontId="17" fillId="0" borderId="87" xfId="0" applyNumberFormat="1" applyFont="1" applyBorder="1" applyAlignment="1">
      <alignment horizontal="right" vertical="center" wrapText="1"/>
    </xf>
    <xf numFmtId="3" fontId="17" fillId="0" borderId="88" xfId="0" applyNumberFormat="1" applyFont="1" applyBorder="1" applyAlignment="1">
      <alignment horizontal="right" vertical="center" wrapText="1"/>
    </xf>
    <xf numFmtId="3" fontId="17" fillId="0" borderId="59" xfId="0" applyNumberFormat="1" applyFont="1" applyBorder="1" applyAlignment="1">
      <alignment horizontal="right" vertical="center" wrapText="1"/>
    </xf>
    <xf numFmtId="3" fontId="58" fillId="0" borderId="110" xfId="0" applyNumberFormat="1" applyFont="1" applyBorder="1" applyAlignment="1">
      <alignment horizontal="right" vertical="center" wrapText="1"/>
    </xf>
    <xf numFmtId="3" fontId="58" fillId="6" borderId="11" xfId="0" applyNumberFormat="1" applyFont="1" applyFill="1" applyBorder="1" applyAlignment="1">
      <alignment horizontal="right" vertical="center" wrapText="1"/>
    </xf>
    <xf numFmtId="3" fontId="58" fillId="6" borderId="77" xfId="0" applyNumberFormat="1" applyFont="1" applyFill="1" applyBorder="1" applyAlignment="1">
      <alignment horizontal="right" vertical="center" wrapText="1"/>
    </xf>
    <xf numFmtId="3" fontId="58" fillId="6" borderId="2" xfId="0" applyNumberFormat="1" applyFont="1" applyFill="1" applyBorder="1" applyAlignment="1">
      <alignment horizontal="right" vertical="center" wrapText="1"/>
    </xf>
    <xf numFmtId="3" fontId="58" fillId="6" borderId="35" xfId="0" applyNumberFormat="1" applyFont="1" applyFill="1" applyBorder="1" applyAlignment="1">
      <alignment horizontal="right" vertical="center" wrapText="1"/>
    </xf>
    <xf numFmtId="3" fontId="58" fillId="6" borderId="48" xfId="0" applyNumberFormat="1" applyFont="1" applyFill="1" applyBorder="1" applyAlignment="1">
      <alignment horizontal="right" vertical="center" wrapText="1"/>
    </xf>
    <xf numFmtId="3" fontId="58" fillId="6" borderId="34" xfId="0" applyNumberFormat="1" applyFont="1" applyFill="1" applyBorder="1" applyAlignment="1">
      <alignment horizontal="right" vertical="center" wrapText="1"/>
    </xf>
    <xf numFmtId="0" fontId="7" fillId="9" borderId="0" xfId="0" applyFont="1" applyFill="1" applyAlignment="1">
      <alignment horizontal="center"/>
    </xf>
    <xf numFmtId="0" fontId="72" fillId="0" borderId="0" xfId="0" applyFont="1" applyAlignment="1">
      <alignment horizontal="center" vertical="center" readingOrder="1"/>
    </xf>
    <xf numFmtId="0" fontId="73" fillId="0" borderId="0" xfId="0" applyFont="1" applyAlignment="1">
      <alignment horizontal="center" vertical="center" readingOrder="1"/>
    </xf>
    <xf numFmtId="10" fontId="73" fillId="0" borderId="0" xfId="0" applyNumberFormat="1" applyFont="1" applyAlignment="1">
      <alignment horizontal="center" vertical="center" readingOrder="1"/>
    </xf>
    <xf numFmtId="10" fontId="11" fillId="0" borderId="0" xfId="6" applyNumberFormat="1" applyFont="1"/>
    <xf numFmtId="0" fontId="1" fillId="0" borderId="0" xfId="0" applyFont="1"/>
    <xf numFmtId="10" fontId="1" fillId="0" borderId="0" xfId="0" applyNumberFormat="1" applyFont="1"/>
    <xf numFmtId="3" fontId="1" fillId="0" borderId="0" xfId="0" applyNumberFormat="1" applyFont="1"/>
    <xf numFmtId="0" fontId="41" fillId="0" borderId="0" xfId="0" applyFont="1" applyAlignment="1">
      <alignment wrapText="1"/>
    </xf>
    <xf numFmtId="3" fontId="6" fillId="6" borderId="2" xfId="0" applyNumberFormat="1" applyFont="1" applyFill="1" applyBorder="1" applyAlignment="1">
      <alignment horizontal="right" vertical="center"/>
    </xf>
    <xf numFmtId="0" fontId="47" fillId="6" borderId="0" xfId="6" applyFont="1" applyFill="1" applyAlignment="1">
      <alignment horizontal="center" vertical="center" wrapText="1"/>
    </xf>
    <xf numFmtId="3" fontId="6" fillId="6" borderId="2" xfId="0" applyNumberFormat="1" applyFont="1" applyFill="1" applyBorder="1" applyAlignment="1">
      <alignment horizontal="center" vertical="center" wrapText="1"/>
    </xf>
    <xf numFmtId="0" fontId="15" fillId="7" borderId="44" xfId="0" applyFont="1" applyFill="1" applyBorder="1" applyAlignment="1">
      <alignment horizontal="center" vertical="center" wrapText="1"/>
    </xf>
    <xf numFmtId="0" fontId="15" fillId="7" borderId="52" xfId="0" applyFont="1" applyFill="1" applyBorder="1" applyAlignment="1">
      <alignment horizontal="center" vertical="center" wrapText="1"/>
    </xf>
    <xf numFmtId="0" fontId="25" fillId="7" borderId="44" xfId="0" applyFont="1" applyFill="1" applyBorder="1" applyAlignment="1">
      <alignment horizontal="center" vertical="center" wrapText="1"/>
    </xf>
    <xf numFmtId="0" fontId="25" fillId="7" borderId="40"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15" fillId="7" borderId="71" xfId="0" applyFont="1" applyFill="1" applyBorder="1" applyAlignment="1">
      <alignment horizontal="center" vertical="center" wrapText="1"/>
    </xf>
    <xf numFmtId="3" fontId="6" fillId="6" borderId="33" xfId="0" applyNumberFormat="1" applyFont="1" applyFill="1" applyBorder="1" applyAlignment="1">
      <alignment horizontal="right" vertical="center" wrapText="1"/>
    </xf>
    <xf numFmtId="3" fontId="6" fillId="6" borderId="25" xfId="0" applyNumberFormat="1" applyFont="1" applyFill="1" applyBorder="1" applyAlignment="1">
      <alignment horizontal="right" vertical="center" wrapText="1"/>
    </xf>
    <xf numFmtId="3" fontId="6" fillId="6" borderId="2" xfId="0" applyNumberFormat="1" applyFont="1" applyFill="1" applyBorder="1" applyAlignment="1">
      <alignment horizontal="right" vertical="center" wrapText="1"/>
    </xf>
    <xf numFmtId="3" fontId="10" fillId="0" borderId="15" xfId="0" applyNumberFormat="1" applyFont="1" applyBorder="1" applyAlignment="1">
      <alignment horizontal="right" vertical="center"/>
    </xf>
    <xf numFmtId="3" fontId="9" fillId="6" borderId="2" xfId="0" applyNumberFormat="1" applyFont="1" applyFill="1" applyBorder="1" applyAlignment="1">
      <alignment horizontal="right" vertical="center" wrapText="1"/>
    </xf>
    <xf numFmtId="0" fontId="34" fillId="9" borderId="0" xfId="0" applyFont="1" applyFill="1" applyAlignment="1">
      <alignment horizontal="center"/>
    </xf>
    <xf numFmtId="3" fontId="10" fillId="9" borderId="1" xfId="7" applyNumberFormat="1" applyFont="1" applyFill="1" applyBorder="1" applyAlignment="1">
      <alignment horizontal="right" vertical="center" wrapText="1"/>
    </xf>
    <xf numFmtId="3" fontId="10" fillId="9" borderId="13" xfId="7" applyNumberFormat="1" applyFont="1" applyFill="1" applyBorder="1" applyAlignment="1">
      <alignment horizontal="right" vertical="center" wrapText="1"/>
    </xf>
    <xf numFmtId="3" fontId="6" fillId="9" borderId="75" xfId="7" applyNumberFormat="1" applyFont="1" applyFill="1" applyBorder="1" applyAlignment="1">
      <alignment horizontal="right" vertical="center" wrapText="1"/>
    </xf>
    <xf numFmtId="3" fontId="6" fillId="9" borderId="6" xfId="7" applyNumberFormat="1" applyFont="1" applyFill="1" applyBorder="1" applyAlignment="1">
      <alignment horizontal="right" vertical="center" wrapText="1"/>
    </xf>
    <xf numFmtId="3" fontId="6" fillId="6" borderId="40" xfId="7" applyNumberFormat="1" applyFont="1" applyFill="1" applyBorder="1" applyAlignment="1">
      <alignment horizontal="right" vertical="center" wrapText="1"/>
    </xf>
    <xf numFmtId="3" fontId="6" fillId="6" borderId="52" xfId="7" applyNumberFormat="1" applyFont="1" applyFill="1" applyBorder="1" applyAlignment="1">
      <alignment horizontal="right" vertical="center" wrapText="1"/>
    </xf>
    <xf numFmtId="3" fontId="10" fillId="9" borderId="76" xfId="7" applyNumberFormat="1" applyFont="1" applyFill="1" applyBorder="1" applyAlignment="1">
      <alignment horizontal="right" vertical="center" wrapText="1"/>
    </xf>
    <xf numFmtId="3" fontId="10" fillId="9" borderId="15" xfId="7" applyNumberFormat="1" applyFont="1" applyFill="1" applyBorder="1" applyAlignment="1">
      <alignment horizontal="right" vertical="center" wrapText="1"/>
    </xf>
    <xf numFmtId="3" fontId="6" fillId="6" borderId="61" xfId="7" applyNumberFormat="1" applyFont="1" applyFill="1" applyBorder="1" applyAlignment="1">
      <alignment horizontal="right" vertical="center" wrapText="1"/>
    </xf>
    <xf numFmtId="3" fontId="10" fillId="9" borderId="99" xfId="7" applyNumberFormat="1" applyFont="1" applyFill="1" applyBorder="1" applyAlignment="1">
      <alignment horizontal="right" vertical="center" wrapText="1"/>
    </xf>
    <xf numFmtId="3" fontId="6" fillId="9" borderId="66" xfId="7" applyNumberFormat="1" applyFont="1" applyFill="1" applyBorder="1" applyAlignment="1">
      <alignment horizontal="right" vertical="center" wrapText="1"/>
    </xf>
    <xf numFmtId="3" fontId="10" fillId="9" borderId="66" xfId="7" applyNumberFormat="1" applyFont="1" applyFill="1" applyBorder="1" applyAlignment="1">
      <alignment horizontal="right" vertical="center" wrapText="1"/>
    </xf>
    <xf numFmtId="3" fontId="6" fillId="6" borderId="71" xfId="7" applyNumberFormat="1" applyFont="1" applyFill="1" applyBorder="1" applyAlignment="1">
      <alignment horizontal="right" vertical="center" wrapText="1"/>
    </xf>
    <xf numFmtId="3" fontId="10" fillId="9" borderId="57" xfId="7" applyNumberFormat="1" applyFont="1" applyFill="1" applyBorder="1" applyAlignment="1">
      <alignment horizontal="right" vertical="center" wrapText="1"/>
    </xf>
    <xf numFmtId="3" fontId="10" fillId="9" borderId="75" xfId="7" applyNumberFormat="1" applyFont="1" applyFill="1" applyBorder="1" applyAlignment="1">
      <alignment horizontal="right" vertical="center" wrapText="1"/>
    </xf>
    <xf numFmtId="3" fontId="10" fillId="9" borderId="5" xfId="7" applyNumberFormat="1" applyFont="1" applyFill="1" applyBorder="1" applyAlignment="1">
      <alignment horizontal="right" vertical="center" wrapText="1"/>
    </xf>
    <xf numFmtId="3" fontId="10" fillId="9" borderId="6" xfId="7" applyNumberFormat="1" applyFont="1" applyFill="1" applyBorder="1" applyAlignment="1">
      <alignment horizontal="right" vertical="center" wrapText="1"/>
    </xf>
    <xf numFmtId="3" fontId="6" fillId="6" borderId="44" xfId="7" applyNumberFormat="1" applyFont="1" applyFill="1" applyBorder="1" applyAlignment="1">
      <alignment horizontal="right" vertical="center" wrapText="1"/>
    </xf>
    <xf numFmtId="3" fontId="6" fillId="9" borderId="99" xfId="7" applyNumberFormat="1" applyFont="1" applyFill="1" applyBorder="1" applyAlignment="1">
      <alignment horizontal="right" vertical="center" wrapText="1"/>
    </xf>
    <xf numFmtId="2" fontId="9" fillId="6" borderId="80" xfId="0" applyNumberFormat="1" applyFont="1" applyFill="1" applyBorder="1" applyAlignment="1">
      <alignment wrapText="1"/>
    </xf>
    <xf numFmtId="0" fontId="10" fillId="0" borderId="79" xfId="0" applyFont="1" applyBorder="1" applyAlignment="1">
      <alignment vertical="center"/>
    </xf>
    <xf numFmtId="0" fontId="10" fillId="0" borderId="78" xfId="0" applyFont="1" applyBorder="1" applyAlignment="1">
      <alignment vertical="center"/>
    </xf>
    <xf numFmtId="3" fontId="6" fillId="0" borderId="82" xfId="0" applyNumberFormat="1" applyFont="1" applyBorder="1" applyAlignment="1">
      <alignment horizontal="right" vertical="center"/>
    </xf>
    <xf numFmtId="0" fontId="10" fillId="0" borderId="50" xfId="0" applyFont="1" applyBorder="1" applyAlignment="1">
      <alignment vertical="center"/>
    </xf>
    <xf numFmtId="0" fontId="10" fillId="0" borderId="49" xfId="0" applyFont="1" applyBorder="1" applyAlignment="1">
      <alignment vertical="center"/>
    </xf>
    <xf numFmtId="0" fontId="10" fillId="0" borderId="51" xfId="0" applyFont="1" applyBorder="1" applyAlignment="1">
      <alignment vertical="center"/>
    </xf>
    <xf numFmtId="3" fontId="10" fillId="0" borderId="1" xfId="0" applyNumberFormat="1" applyFont="1" applyBorder="1" applyAlignment="1">
      <alignment horizontal="right" vertical="center"/>
    </xf>
    <xf numFmtId="3" fontId="10" fillId="0" borderId="14" xfId="0" applyNumberFormat="1" applyFont="1" applyBorder="1" applyAlignment="1">
      <alignment horizontal="right" vertical="center"/>
    </xf>
    <xf numFmtId="0" fontId="8" fillId="7" borderId="40" xfId="0" applyFont="1" applyFill="1" applyBorder="1" applyAlignment="1">
      <alignment horizontal="center" vertical="center" wrapText="1"/>
    </xf>
    <xf numFmtId="0" fontId="8" fillId="7" borderId="52" xfId="0" applyFont="1" applyFill="1" applyBorder="1" applyAlignment="1">
      <alignment horizontal="center" vertical="center" wrapText="1"/>
    </xf>
    <xf numFmtId="3" fontId="10" fillId="0" borderId="46" xfId="0" applyNumberFormat="1" applyFont="1" applyBorder="1" applyAlignment="1">
      <alignment horizontal="right" vertical="center"/>
    </xf>
    <xf numFmtId="2" fontId="9" fillId="6" borderId="82" xfId="0" applyNumberFormat="1" applyFont="1" applyFill="1" applyBorder="1" applyAlignment="1">
      <alignment wrapText="1"/>
    </xf>
    <xf numFmtId="3" fontId="6" fillId="6" borderId="33" xfId="0" applyNumberFormat="1" applyFont="1" applyFill="1" applyBorder="1" applyAlignment="1">
      <alignment horizontal="right" vertical="center"/>
    </xf>
    <xf numFmtId="3" fontId="6" fillId="6" borderId="45" xfId="0" applyNumberFormat="1" applyFont="1" applyFill="1" applyBorder="1" applyAlignment="1">
      <alignment horizontal="right" vertical="center"/>
    </xf>
    <xf numFmtId="3" fontId="6" fillId="6" borderId="82" xfId="0" applyNumberFormat="1" applyFont="1" applyFill="1" applyBorder="1" applyAlignment="1">
      <alignment horizontal="right" vertical="center"/>
    </xf>
    <xf numFmtId="3" fontId="10" fillId="0" borderId="74" xfId="0" applyNumberFormat="1" applyFont="1" applyBorder="1" applyAlignment="1">
      <alignment horizontal="right" vertical="center"/>
    </xf>
    <xf numFmtId="3" fontId="10" fillId="0" borderId="84" xfId="0" applyNumberFormat="1" applyFont="1" applyBorder="1" applyAlignment="1">
      <alignment horizontal="right" vertical="center"/>
    </xf>
    <xf numFmtId="3" fontId="10" fillId="0" borderId="83" xfId="0" applyNumberFormat="1" applyFont="1" applyBorder="1" applyAlignment="1">
      <alignment horizontal="right" vertical="center"/>
    </xf>
    <xf numFmtId="3" fontId="10" fillId="0" borderId="66" xfId="0" applyNumberFormat="1" applyFont="1" applyBorder="1" applyAlignment="1">
      <alignment horizontal="right" vertical="center"/>
    </xf>
    <xf numFmtId="3" fontId="10" fillId="0" borderId="47" xfId="0" applyNumberFormat="1" applyFont="1" applyBorder="1" applyAlignment="1">
      <alignment horizontal="right" vertical="center"/>
    </xf>
    <xf numFmtId="0" fontId="6" fillId="8" borderId="47" xfId="0" applyFont="1" applyFill="1" applyBorder="1" applyAlignment="1">
      <alignment horizontal="center" vertical="center" wrapText="1"/>
    </xf>
    <xf numFmtId="0" fontId="10" fillId="0" borderId="115" xfId="0" applyFont="1" applyBorder="1" applyAlignment="1">
      <alignment vertical="center"/>
    </xf>
    <xf numFmtId="2" fontId="6" fillId="6" borderId="82" xfId="0" applyNumberFormat="1" applyFont="1" applyFill="1" applyBorder="1" applyAlignment="1">
      <alignment wrapText="1"/>
    </xf>
    <xf numFmtId="3" fontId="6" fillId="6" borderId="34" xfId="0" applyNumberFormat="1" applyFont="1" applyFill="1" applyBorder="1" applyAlignment="1">
      <alignment horizontal="right" vertical="center"/>
    </xf>
    <xf numFmtId="3" fontId="10" fillId="0" borderId="57" xfId="0" applyNumberFormat="1" applyFont="1" applyBorder="1" applyAlignment="1">
      <alignment horizontal="right" vertical="center"/>
    </xf>
    <xf numFmtId="3" fontId="10" fillId="0" borderId="75" xfId="0" applyNumberFormat="1" applyFont="1" applyBorder="1" applyAlignment="1">
      <alignment horizontal="right" vertical="center"/>
    </xf>
    <xf numFmtId="3" fontId="10" fillId="0" borderId="5" xfId="0" applyNumberFormat="1" applyFont="1" applyBorder="1" applyAlignment="1">
      <alignment horizontal="right" vertical="center"/>
    </xf>
    <xf numFmtId="3" fontId="10" fillId="0" borderId="6" xfId="0" applyNumberFormat="1" applyFont="1" applyBorder="1" applyAlignment="1">
      <alignment horizontal="right" vertical="center"/>
    </xf>
    <xf numFmtId="3" fontId="10" fillId="0" borderId="44" xfId="0" applyNumberFormat="1" applyFont="1" applyBorder="1" applyAlignment="1">
      <alignment horizontal="right" vertical="center"/>
    </xf>
    <xf numFmtId="3" fontId="10" fillId="0" borderId="52" xfId="0" applyNumberFormat="1" applyFont="1" applyBorder="1" applyAlignment="1">
      <alignment horizontal="right" vertical="center"/>
    </xf>
    <xf numFmtId="3" fontId="6" fillId="0" borderId="37" xfId="0" applyNumberFormat="1" applyFont="1" applyBorder="1" applyAlignment="1">
      <alignment horizontal="right" vertical="center"/>
    </xf>
    <xf numFmtId="3" fontId="6" fillId="0" borderId="72" xfId="0" applyNumberFormat="1" applyFont="1" applyBorder="1" applyAlignment="1">
      <alignment horizontal="right" vertical="center"/>
    </xf>
    <xf numFmtId="3" fontId="10" fillId="0" borderId="13" xfId="0" applyNumberFormat="1" applyFont="1" applyBorder="1" applyAlignment="1">
      <alignment horizontal="right" vertical="center"/>
    </xf>
    <xf numFmtId="3" fontId="10" fillId="0" borderId="40" xfId="0" applyNumberFormat="1" applyFont="1" applyBorder="1" applyAlignment="1">
      <alignment horizontal="right" vertical="center"/>
    </xf>
    <xf numFmtId="0" fontId="6" fillId="8" borderId="72" xfId="0" applyFont="1" applyFill="1" applyBorder="1" applyAlignment="1">
      <alignment horizontal="center" vertical="center" wrapText="1"/>
    </xf>
    <xf numFmtId="3" fontId="6" fillId="0" borderId="36" xfId="0" applyNumberFormat="1" applyFont="1" applyBorder="1" applyAlignment="1">
      <alignment horizontal="right" vertical="center"/>
    </xf>
    <xf numFmtId="3" fontId="10" fillId="0" borderId="1" xfId="0" applyNumberFormat="1" applyFont="1" applyBorder="1" applyAlignment="1">
      <alignment horizontal="right" vertical="center" wrapText="1"/>
    </xf>
    <xf numFmtId="3" fontId="10" fillId="0" borderId="14" xfId="0" applyNumberFormat="1" applyFont="1" applyBorder="1" applyAlignment="1">
      <alignment horizontal="right" vertical="center" wrapText="1"/>
    </xf>
    <xf numFmtId="0" fontId="6" fillId="7" borderId="40" xfId="0" applyFont="1" applyFill="1" applyBorder="1" applyAlignment="1">
      <alignment horizontal="center" vertical="center" wrapText="1"/>
    </xf>
    <xf numFmtId="0" fontId="6" fillId="7" borderId="61" xfId="0" applyFont="1" applyFill="1" applyBorder="1" applyAlignment="1">
      <alignment horizontal="center" vertical="center" wrapText="1"/>
    </xf>
    <xf numFmtId="3" fontId="10" fillId="0" borderId="83" xfId="0" applyNumberFormat="1" applyFont="1" applyBorder="1" applyAlignment="1">
      <alignment horizontal="right" vertical="center" wrapText="1"/>
    </xf>
    <xf numFmtId="3" fontId="10" fillId="0" borderId="66" xfId="0" applyNumberFormat="1" applyFont="1" applyBorder="1" applyAlignment="1">
      <alignment horizontal="right" vertical="center" wrapText="1"/>
    </xf>
    <xf numFmtId="0" fontId="10" fillId="0" borderId="50" xfId="0" applyFont="1" applyBorder="1"/>
    <xf numFmtId="0" fontId="10" fillId="0" borderId="49" xfId="0" applyFont="1" applyBorder="1"/>
    <xf numFmtId="3" fontId="10" fillId="0" borderId="74" xfId="0" applyNumberFormat="1" applyFont="1" applyBorder="1" applyAlignment="1">
      <alignment horizontal="right" vertical="center" wrapText="1"/>
    </xf>
    <xf numFmtId="3" fontId="10" fillId="0" borderId="15" xfId="0" applyNumberFormat="1" applyFont="1" applyBorder="1" applyAlignment="1">
      <alignment horizontal="right" vertical="center" wrapText="1"/>
    </xf>
    <xf numFmtId="3" fontId="6" fillId="0" borderId="50" xfId="0" applyNumberFormat="1" applyFont="1" applyBorder="1" applyAlignment="1">
      <alignment horizontal="right" vertical="center" wrapText="1"/>
    </xf>
    <xf numFmtId="3" fontId="6" fillId="0" borderId="49" xfId="0" applyNumberFormat="1" applyFont="1" applyBorder="1" applyAlignment="1">
      <alignment horizontal="right" vertical="center" wrapText="1"/>
    </xf>
    <xf numFmtId="0" fontId="10" fillId="0" borderId="115" xfId="0" applyFont="1" applyBorder="1"/>
    <xf numFmtId="3" fontId="10" fillId="0" borderId="47" xfId="0" applyNumberFormat="1" applyFont="1" applyBorder="1" applyAlignment="1">
      <alignment horizontal="right" vertical="center" wrapText="1"/>
    </xf>
    <xf numFmtId="3" fontId="10" fillId="0" borderId="46" xfId="0" applyNumberFormat="1" applyFont="1" applyBorder="1" applyAlignment="1">
      <alignment horizontal="right" vertical="center" wrapText="1"/>
    </xf>
    <xf numFmtId="3" fontId="10" fillId="0" borderId="84" xfId="0" applyNumberFormat="1" applyFont="1" applyBorder="1" applyAlignment="1">
      <alignment horizontal="right" vertical="center" wrapText="1"/>
    </xf>
    <xf numFmtId="3" fontId="6" fillId="0" borderId="115" xfId="0" applyNumberFormat="1" applyFont="1" applyBorder="1" applyAlignment="1">
      <alignment horizontal="right" vertical="center" wrapText="1"/>
    </xf>
    <xf numFmtId="2" fontId="6" fillId="6" borderId="82" xfId="0" applyNumberFormat="1" applyFont="1" applyFill="1" applyBorder="1" applyAlignment="1">
      <alignment vertical="center" wrapText="1"/>
    </xf>
    <xf numFmtId="3" fontId="6" fillId="6" borderId="82" xfId="0" applyNumberFormat="1" applyFont="1" applyFill="1" applyBorder="1" applyAlignment="1">
      <alignment horizontal="right" vertical="center" wrapText="1"/>
    </xf>
    <xf numFmtId="0" fontId="6" fillId="7" borderId="71" xfId="0" applyFont="1" applyFill="1" applyBorder="1" applyAlignment="1">
      <alignment horizontal="center" vertical="center" wrapText="1"/>
    </xf>
    <xf numFmtId="3" fontId="10" fillId="0" borderId="86" xfId="0" applyNumberFormat="1" applyFont="1" applyBorder="1" applyAlignment="1">
      <alignment horizontal="right" vertical="center" wrapText="1"/>
    </xf>
    <xf numFmtId="3" fontId="10" fillId="0" borderId="49" xfId="0" applyNumberFormat="1" applyFont="1" applyBorder="1" applyAlignment="1">
      <alignment horizontal="right" vertical="center" wrapText="1"/>
    </xf>
    <xf numFmtId="3" fontId="10" fillId="0" borderId="115" xfId="0" applyNumberFormat="1" applyFont="1" applyBorder="1" applyAlignment="1">
      <alignment horizontal="right" vertical="center" wrapText="1"/>
    </xf>
    <xf numFmtId="3" fontId="14" fillId="0" borderId="1" xfId="0" applyNumberFormat="1" applyFont="1" applyBorder="1" applyAlignment="1">
      <alignment horizontal="right" vertical="center" wrapText="1"/>
    </xf>
    <xf numFmtId="3" fontId="14" fillId="0" borderId="66" xfId="0" applyNumberFormat="1" applyFont="1" applyBorder="1" applyAlignment="1">
      <alignment horizontal="right" vertical="center" wrapText="1"/>
    </xf>
    <xf numFmtId="0" fontId="14" fillId="0" borderId="49" xfId="0" applyFont="1" applyBorder="1"/>
    <xf numFmtId="3" fontId="14" fillId="0" borderId="15" xfId="0" applyNumberFormat="1" applyFont="1" applyBorder="1" applyAlignment="1">
      <alignment horizontal="right" vertical="center" wrapText="1"/>
    </xf>
    <xf numFmtId="3" fontId="9" fillId="0" borderId="49" xfId="0" applyNumberFormat="1" applyFont="1" applyBorder="1" applyAlignment="1">
      <alignment horizontal="right" vertical="center" wrapText="1"/>
    </xf>
    <xf numFmtId="3" fontId="14" fillId="0" borderId="49" xfId="0" applyNumberFormat="1" applyFont="1" applyBorder="1" applyAlignment="1">
      <alignment horizontal="right" vertical="center" wrapText="1"/>
    </xf>
    <xf numFmtId="0" fontId="14" fillId="0" borderId="86" xfId="0" applyFont="1" applyBorder="1"/>
    <xf numFmtId="3" fontId="14" fillId="0" borderId="83" xfId="0" applyNumberFormat="1" applyFont="1" applyBorder="1" applyAlignment="1">
      <alignment horizontal="right" vertical="center" wrapText="1"/>
    </xf>
    <xf numFmtId="3" fontId="14" fillId="0" borderId="14" xfId="0" applyNumberFormat="1" applyFont="1" applyBorder="1" applyAlignment="1">
      <alignment horizontal="right" vertical="center" wrapText="1"/>
    </xf>
    <xf numFmtId="3" fontId="14" fillId="0" borderId="74" xfId="0" applyNumberFormat="1" applyFont="1" applyBorder="1" applyAlignment="1">
      <alignment horizontal="right" vertical="center" wrapText="1"/>
    </xf>
    <xf numFmtId="3" fontId="9" fillId="0" borderId="86" xfId="0" applyNumberFormat="1" applyFont="1" applyBorder="1" applyAlignment="1">
      <alignment horizontal="right" vertical="center" wrapText="1"/>
    </xf>
    <xf numFmtId="3" fontId="14" fillId="0" borderId="86" xfId="0" applyNumberFormat="1" applyFont="1" applyBorder="1" applyAlignment="1">
      <alignment horizontal="right" vertical="center" wrapText="1"/>
    </xf>
    <xf numFmtId="0" fontId="9" fillId="7" borderId="71" xfId="0" applyFont="1" applyFill="1" applyBorder="1" applyAlignment="1">
      <alignment horizontal="center" vertical="center" wrapText="1"/>
    </xf>
    <xf numFmtId="0" fontId="9" fillId="7" borderId="40" xfId="0" applyFont="1" applyFill="1" applyBorder="1" applyAlignment="1">
      <alignment horizontal="center" vertical="center" wrapText="1"/>
    </xf>
    <xf numFmtId="0" fontId="9" fillId="7" borderId="61" xfId="0" applyFont="1" applyFill="1" applyBorder="1" applyAlignment="1">
      <alignment horizontal="center" vertical="center" wrapText="1"/>
    </xf>
    <xf numFmtId="0" fontId="14" fillId="0" borderId="115" xfId="0" applyFont="1" applyBorder="1"/>
    <xf numFmtId="3" fontId="14" fillId="0" borderId="47" xfId="0" applyNumberFormat="1" applyFont="1" applyBorder="1" applyAlignment="1">
      <alignment horizontal="right" vertical="center" wrapText="1"/>
    </xf>
    <xf numFmtId="3" fontId="14" fillId="0" borderId="46" xfId="0" applyNumberFormat="1" applyFont="1" applyBorder="1" applyAlignment="1">
      <alignment horizontal="right" vertical="center" wrapText="1"/>
    </xf>
    <xf numFmtId="3" fontId="14" fillId="0" borderId="84" xfId="0" applyNumberFormat="1" applyFont="1" applyBorder="1" applyAlignment="1">
      <alignment horizontal="right" vertical="center" wrapText="1"/>
    </xf>
    <xf numFmtId="3" fontId="9" fillId="0" borderId="115" xfId="0" applyNumberFormat="1" applyFont="1" applyBorder="1" applyAlignment="1">
      <alignment horizontal="right" vertical="center" wrapText="1"/>
    </xf>
    <xf numFmtId="3" fontId="14" fillId="0" borderId="115" xfId="0" applyNumberFormat="1" applyFont="1" applyBorder="1" applyAlignment="1">
      <alignment horizontal="right" vertical="center" wrapText="1"/>
    </xf>
    <xf numFmtId="2" fontId="9" fillId="6" borderId="82" xfId="0" applyNumberFormat="1" applyFont="1" applyFill="1" applyBorder="1" applyAlignment="1">
      <alignment vertical="center" wrapText="1"/>
    </xf>
    <xf numFmtId="3" fontId="9" fillId="6" borderId="33" xfId="0" applyNumberFormat="1" applyFont="1" applyFill="1" applyBorder="1" applyAlignment="1">
      <alignment horizontal="right" vertical="center" wrapText="1"/>
    </xf>
    <xf numFmtId="3" fontId="9" fillId="6" borderId="25" xfId="0" applyNumberFormat="1" applyFont="1" applyFill="1" applyBorder="1" applyAlignment="1">
      <alignment horizontal="right" vertical="center" wrapText="1"/>
    </xf>
    <xf numFmtId="3" fontId="9" fillId="6" borderId="82" xfId="0" applyNumberFormat="1" applyFont="1" applyFill="1" applyBorder="1" applyAlignment="1">
      <alignment horizontal="right" vertical="center" wrapText="1"/>
    </xf>
    <xf numFmtId="3" fontId="6" fillId="6" borderId="34" xfId="0" applyNumberFormat="1" applyFont="1" applyFill="1" applyBorder="1" applyAlignment="1">
      <alignment horizontal="center" vertical="center" wrapText="1"/>
    </xf>
    <xf numFmtId="0" fontId="21" fillId="6" borderId="0" xfId="6" applyFont="1" applyFill="1" applyAlignment="1">
      <alignment horizontal="center" vertical="center" wrapText="1"/>
    </xf>
    <xf numFmtId="0" fontId="8" fillId="7" borderId="0" xfId="6" applyFont="1" applyFill="1" applyAlignment="1">
      <alignment horizontal="center"/>
    </xf>
    <xf numFmtId="0" fontId="11" fillId="7" borderId="0" xfId="6" applyFont="1" applyFill="1" applyAlignment="1">
      <alignment horizontal="center"/>
    </xf>
    <xf numFmtId="0" fontId="21" fillId="6" borderId="0" xfId="6" applyFont="1" applyFill="1" applyAlignment="1">
      <alignment horizontal="left" vertical="center" wrapText="1"/>
    </xf>
    <xf numFmtId="0" fontId="9" fillId="6" borderId="0" xfId="6" applyFont="1" applyFill="1" applyAlignment="1">
      <alignment horizontal="left" vertical="center" wrapText="1"/>
    </xf>
    <xf numFmtId="0" fontId="9" fillId="9" borderId="0" xfId="0" applyFont="1" applyFill="1" applyAlignment="1">
      <alignment horizontal="left"/>
    </xf>
    <xf numFmtId="0" fontId="21" fillId="0" borderId="0" xfId="0" applyFont="1" applyAlignment="1">
      <alignment horizontal="left" vertical="center"/>
    </xf>
    <xf numFmtId="0" fontId="21" fillId="9" borderId="0" xfId="0" applyFont="1" applyFill="1" applyAlignment="1">
      <alignment horizontal="left" vertical="center"/>
    </xf>
    <xf numFmtId="0" fontId="9" fillId="3" borderId="48" xfId="0" applyFont="1" applyFill="1" applyBorder="1" applyAlignment="1">
      <alignment horizontal="left" vertical="center" wrapText="1"/>
    </xf>
    <xf numFmtId="0" fontId="8" fillId="6" borderId="106" xfId="0" applyFont="1" applyFill="1" applyBorder="1" applyAlignment="1">
      <alignment horizontal="center" vertical="center" wrapText="1"/>
    </xf>
    <xf numFmtId="0" fontId="8" fillId="6" borderId="86" xfId="0" applyFont="1" applyFill="1" applyBorder="1" applyAlignment="1">
      <alignment horizontal="center" vertical="center" wrapText="1"/>
    </xf>
    <xf numFmtId="0" fontId="8" fillId="6" borderId="96" xfId="0" applyFont="1" applyFill="1" applyBorder="1" applyAlignment="1">
      <alignment horizontal="center" vertical="center" wrapText="1"/>
    </xf>
    <xf numFmtId="0" fontId="8" fillId="6" borderId="85" xfId="0" applyFont="1" applyFill="1" applyBorder="1" applyAlignment="1">
      <alignment horizontal="center" vertical="center" wrapText="1"/>
    </xf>
    <xf numFmtId="0" fontId="8" fillId="6" borderId="101" xfId="0" applyFont="1" applyFill="1" applyBorder="1" applyAlignment="1">
      <alignment horizontal="center" vertical="center" wrapText="1"/>
    </xf>
    <xf numFmtId="0" fontId="8" fillId="6" borderId="106" xfId="0" applyFont="1" applyFill="1" applyBorder="1" applyAlignment="1">
      <alignment horizontal="left" vertical="center" wrapText="1"/>
    </xf>
    <xf numFmtId="0" fontId="8" fillId="6" borderId="107" xfId="0" applyFont="1" applyFill="1" applyBorder="1" applyAlignment="1">
      <alignment horizontal="left" vertical="center" wrapText="1"/>
    </xf>
    <xf numFmtId="0" fontId="9" fillId="0" borderId="0" xfId="0" applyFont="1" applyAlignment="1">
      <alignment horizontal="left"/>
    </xf>
    <xf numFmtId="0" fontId="8" fillId="6" borderId="94"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6" fillId="6" borderId="0" xfId="6" applyFont="1" applyFill="1" applyAlignment="1">
      <alignment horizontal="left" vertical="center" wrapText="1"/>
    </xf>
    <xf numFmtId="0" fontId="6" fillId="3" borderId="48" xfId="0" applyFont="1" applyFill="1" applyBorder="1" applyAlignment="1">
      <alignment horizontal="left" vertical="center" wrapText="1"/>
    </xf>
    <xf numFmtId="0" fontId="6" fillId="6" borderId="97" xfId="0" applyFont="1" applyFill="1" applyBorder="1" applyAlignment="1">
      <alignment horizontal="center" vertical="center" wrapText="1"/>
    </xf>
    <xf numFmtId="0" fontId="6" fillId="6" borderId="100" xfId="0" applyFont="1" applyFill="1" applyBorder="1" applyAlignment="1">
      <alignment horizontal="center" vertical="center" wrapText="1"/>
    </xf>
    <xf numFmtId="0" fontId="6" fillId="6" borderId="85"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06" xfId="0" applyFont="1" applyFill="1" applyBorder="1" applyAlignment="1">
      <alignment horizontal="left" vertical="center" wrapText="1"/>
    </xf>
    <xf numFmtId="0" fontId="6" fillId="6" borderId="108" xfId="0" applyFont="1" applyFill="1" applyBorder="1" applyAlignment="1">
      <alignment horizontal="left" vertical="center" wrapText="1"/>
    </xf>
    <xf numFmtId="0" fontId="6" fillId="6" borderId="98" xfId="0" applyFont="1" applyFill="1" applyBorder="1" applyAlignment="1">
      <alignment horizontal="center" vertical="center" wrapText="1"/>
    </xf>
    <xf numFmtId="0" fontId="6" fillId="6" borderId="50" xfId="0" applyFont="1" applyFill="1" applyBorder="1" applyAlignment="1">
      <alignment horizontal="center" vertical="center" wrapText="1"/>
    </xf>
    <xf numFmtId="0" fontId="6" fillId="6" borderId="51" xfId="0" applyFont="1" applyFill="1" applyBorder="1" applyAlignment="1">
      <alignment horizontal="center" vertical="center" wrapText="1"/>
    </xf>
    <xf numFmtId="0" fontId="58" fillId="6" borderId="95" xfId="0" applyFont="1" applyFill="1" applyBorder="1" applyAlignment="1">
      <alignment horizontal="center" vertical="center" wrapText="1"/>
    </xf>
    <xf numFmtId="0" fontId="58" fillId="6" borderId="14" xfId="0" applyFont="1" applyFill="1" applyBorder="1" applyAlignment="1">
      <alignment horizontal="center" vertical="center" wrapText="1"/>
    </xf>
    <xf numFmtId="0" fontId="58" fillId="6" borderId="97" xfId="0" applyFont="1" applyFill="1" applyBorder="1" applyAlignment="1">
      <alignment horizontal="center" vertical="center" wrapText="1"/>
    </xf>
    <xf numFmtId="0" fontId="58" fillId="6" borderId="62" xfId="0" applyFont="1" applyFill="1" applyBorder="1" applyAlignment="1">
      <alignment horizontal="center" vertical="center" wrapText="1"/>
    </xf>
    <xf numFmtId="0" fontId="58" fillId="6" borderId="76" xfId="0" applyFont="1" applyFill="1" applyBorder="1" applyAlignment="1">
      <alignment horizontal="center" vertical="center" wrapText="1"/>
    </xf>
    <xf numFmtId="0" fontId="58" fillId="6" borderId="98" xfId="0" applyFont="1" applyFill="1" applyBorder="1" applyAlignment="1">
      <alignment horizontal="center" vertical="center" wrapText="1"/>
    </xf>
    <xf numFmtId="0" fontId="58" fillId="6" borderId="99" xfId="0" applyFont="1" applyFill="1" applyBorder="1" applyAlignment="1">
      <alignment horizontal="center" vertical="center" wrapText="1"/>
    </xf>
    <xf numFmtId="0" fontId="58" fillId="6" borderId="0" xfId="6" applyFont="1" applyFill="1" applyAlignment="1">
      <alignment horizontal="left" vertical="center" wrapText="1"/>
    </xf>
    <xf numFmtId="0" fontId="59" fillId="6" borderId="0" xfId="6" applyFont="1" applyFill="1" applyAlignment="1">
      <alignment horizontal="center" vertical="center" wrapText="1"/>
    </xf>
    <xf numFmtId="0" fontId="59" fillId="0" borderId="0" xfId="0" applyFont="1" applyAlignment="1">
      <alignment horizontal="left" vertical="center"/>
    </xf>
    <xf numFmtId="0" fontId="58" fillId="3" borderId="0" xfId="0" applyFont="1" applyFill="1" applyAlignment="1">
      <alignment horizontal="left" vertical="center" wrapText="1"/>
    </xf>
    <xf numFmtId="0" fontId="58" fillId="6" borderId="94" xfId="0" applyFont="1" applyFill="1" applyBorder="1" applyAlignment="1">
      <alignment horizontal="center" textRotation="90" wrapText="1"/>
    </xf>
    <xf numFmtId="0" fontId="58" fillId="6" borderId="7" xfId="0" applyFont="1" applyFill="1" applyBorder="1" applyAlignment="1">
      <alignment horizontal="center" textRotation="90" wrapText="1"/>
    </xf>
    <xf numFmtId="2" fontId="58" fillId="6" borderId="95" xfId="8" applyNumberFormat="1" applyFont="1" applyFill="1" applyBorder="1" applyAlignment="1">
      <alignment horizontal="center" vertical="center" wrapText="1"/>
    </xf>
    <xf numFmtId="2" fontId="58" fillId="6" borderId="14" xfId="8" applyNumberFormat="1" applyFont="1" applyFill="1" applyBorder="1" applyAlignment="1">
      <alignment horizontal="center" vertical="center" wrapText="1"/>
    </xf>
    <xf numFmtId="0" fontId="58" fillId="0" borderId="0" xfId="0" applyFont="1" applyAlignment="1">
      <alignment horizontal="left"/>
    </xf>
    <xf numFmtId="2" fontId="58" fillId="6" borderId="80" xfId="0" applyNumberFormat="1" applyFont="1" applyFill="1" applyBorder="1" applyAlignment="1">
      <alignment horizontal="left" vertical="center" wrapText="1"/>
    </xf>
    <xf numFmtId="2" fontId="58" fillId="6" borderId="71" xfId="0" applyNumberFormat="1" applyFont="1" applyFill="1" applyBorder="1" applyAlignment="1">
      <alignment horizontal="left" vertical="center" wrapText="1"/>
    </xf>
    <xf numFmtId="0" fontId="65" fillId="6" borderId="0" xfId="6" applyFont="1" applyFill="1" applyAlignment="1">
      <alignment horizontal="left" vertical="center" wrapText="1"/>
    </xf>
    <xf numFmtId="0" fontId="66" fillId="6" borderId="0" xfId="6" applyFont="1" applyFill="1" applyAlignment="1">
      <alignment horizontal="center" vertical="center" wrapText="1"/>
    </xf>
    <xf numFmtId="0" fontId="66" fillId="6" borderId="0" xfId="6" applyFont="1" applyFill="1" applyAlignment="1">
      <alignment horizontal="left" vertical="center" wrapText="1"/>
    </xf>
    <xf numFmtId="2" fontId="47" fillId="0" borderId="85"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47" fillId="6" borderId="62" xfId="0" applyFont="1" applyFill="1" applyBorder="1" applyAlignment="1">
      <alignment horizontal="center" vertical="center" wrapText="1"/>
    </xf>
    <xf numFmtId="0" fontId="47" fillId="6" borderId="94" xfId="0" applyFont="1" applyFill="1" applyBorder="1" applyAlignment="1">
      <alignment horizontal="center" textRotation="90" wrapText="1"/>
    </xf>
    <xf numFmtId="0" fontId="47" fillId="6" borderId="7" xfId="0" applyFont="1" applyFill="1" applyBorder="1" applyAlignment="1">
      <alignment horizontal="center" textRotation="90" wrapText="1"/>
    </xf>
    <xf numFmtId="2" fontId="47" fillId="6" borderId="95" xfId="8" applyNumberFormat="1" applyFont="1" applyFill="1" applyBorder="1" applyAlignment="1">
      <alignment horizontal="center" vertical="center" wrapText="1"/>
    </xf>
    <xf numFmtId="2" fontId="47" fillId="6" borderId="14" xfId="8" applyNumberFormat="1" applyFont="1" applyFill="1" applyBorder="1" applyAlignment="1">
      <alignment horizontal="center" vertical="center" wrapText="1"/>
    </xf>
    <xf numFmtId="2" fontId="47" fillId="6" borderId="80" xfId="0" applyNumberFormat="1" applyFont="1" applyFill="1" applyBorder="1" applyAlignment="1">
      <alignment horizontal="left" vertical="center" wrapText="1"/>
    </xf>
    <xf numFmtId="2" fontId="47" fillId="6" borderId="71" xfId="0" applyNumberFormat="1" applyFont="1" applyFill="1" applyBorder="1" applyAlignment="1">
      <alignment horizontal="left" vertical="center" wrapText="1"/>
    </xf>
    <xf numFmtId="0" fontId="47" fillId="6" borderId="76" xfId="0" applyFont="1" applyFill="1" applyBorder="1" applyAlignment="1">
      <alignment horizontal="center" vertical="center" wrapText="1"/>
    </xf>
    <xf numFmtId="0" fontId="47" fillId="6" borderId="98" xfId="0" applyFont="1" applyFill="1" applyBorder="1" applyAlignment="1">
      <alignment horizontal="center" vertical="center" wrapText="1"/>
    </xf>
    <xf numFmtId="0" fontId="47" fillId="6" borderId="99" xfId="0" applyFont="1" applyFill="1" applyBorder="1" applyAlignment="1">
      <alignment horizontal="center" vertical="center" wrapText="1"/>
    </xf>
    <xf numFmtId="0" fontId="47" fillId="6" borderId="13" xfId="0" applyFont="1" applyFill="1" applyBorder="1" applyAlignment="1">
      <alignment horizontal="center" vertical="center" wrapText="1"/>
    </xf>
    <xf numFmtId="0" fontId="47" fillId="6" borderId="1" xfId="0" applyFont="1" applyFill="1" applyBorder="1" applyAlignment="1">
      <alignment horizontal="center" vertical="center" wrapText="1"/>
    </xf>
    <xf numFmtId="0" fontId="47" fillId="6" borderId="95" xfId="0" applyFont="1" applyFill="1" applyBorder="1" applyAlignment="1">
      <alignment horizontal="center" vertical="center" wrapText="1"/>
    </xf>
    <xf numFmtId="0" fontId="47" fillId="6" borderId="14" xfId="0" applyFont="1" applyFill="1" applyBorder="1" applyAlignment="1">
      <alignment horizontal="center" vertical="center" wrapText="1"/>
    </xf>
    <xf numFmtId="3" fontId="47" fillId="0" borderId="0" xfId="8" applyNumberFormat="1" applyFont="1" applyAlignment="1">
      <alignment horizontal="left" vertical="center"/>
    </xf>
    <xf numFmtId="3" fontId="48" fillId="0" borderId="0" xfId="8" applyNumberFormat="1" applyFont="1" applyAlignment="1">
      <alignment horizontal="left" vertical="top"/>
    </xf>
    <xf numFmtId="0" fontId="47" fillId="3" borderId="0" xfId="0" applyFont="1" applyFill="1" applyAlignment="1">
      <alignment horizontal="left" vertical="center" wrapText="1"/>
    </xf>
    <xf numFmtId="0" fontId="47" fillId="6" borderId="0" xfId="6" applyFont="1" applyFill="1" applyAlignment="1">
      <alignment horizontal="left" vertical="center" wrapText="1"/>
    </xf>
    <xf numFmtId="0" fontId="48" fillId="6" borderId="0" xfId="6" applyFont="1" applyFill="1" applyAlignment="1">
      <alignment horizontal="center" vertical="center" wrapText="1"/>
    </xf>
    <xf numFmtId="0" fontId="6" fillId="3" borderId="0" xfId="0" applyFont="1" applyFill="1" applyAlignment="1">
      <alignment horizontal="left" vertical="center" wrapText="1"/>
    </xf>
    <xf numFmtId="0" fontId="6" fillId="6" borderId="99"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3" xfId="0" applyFont="1" applyFill="1" applyBorder="1" applyAlignment="1">
      <alignment horizontal="center" vertical="center"/>
    </xf>
    <xf numFmtId="0" fontId="6" fillId="6" borderId="76" xfId="0" applyFont="1" applyFill="1" applyBorder="1" applyAlignment="1">
      <alignment horizontal="center" vertical="center"/>
    </xf>
    <xf numFmtId="2" fontId="6" fillId="6" borderId="106" xfId="0" applyNumberFormat="1" applyFont="1" applyFill="1" applyBorder="1" applyAlignment="1">
      <alignment horizontal="center" vertical="center" wrapText="1"/>
    </xf>
    <xf numFmtId="2" fontId="6" fillId="6" borderId="108" xfId="0" applyNumberFormat="1" applyFont="1" applyFill="1" applyBorder="1" applyAlignment="1">
      <alignment horizontal="center" vertical="center" wrapText="1"/>
    </xf>
    <xf numFmtId="0" fontId="58" fillId="0" borderId="0" xfId="0" applyFont="1" applyAlignment="1">
      <alignment horizontal="left" vertical="top"/>
    </xf>
    <xf numFmtId="0" fontId="59" fillId="0" borderId="0" xfId="0" applyFont="1" applyAlignment="1">
      <alignment horizontal="left" vertical="center" wrapText="1"/>
    </xf>
    <xf numFmtId="3" fontId="17" fillId="0" borderId="0" xfId="0" applyNumberFormat="1" applyFont="1" applyAlignment="1">
      <alignment horizontal="left" vertical="center"/>
    </xf>
    <xf numFmtId="3" fontId="58" fillId="0" borderId="0" xfId="0" applyNumberFormat="1" applyFont="1" applyAlignment="1">
      <alignment horizontal="left" vertical="center"/>
    </xf>
    <xf numFmtId="3" fontId="0" fillId="0" borderId="0" xfId="0" applyNumberFormat="1" applyAlignment="1">
      <alignment horizontal="center" vertical="center"/>
    </xf>
    <xf numFmtId="3" fontId="14" fillId="0" borderId="0" xfId="0" applyNumberFormat="1" applyFont="1" applyAlignment="1">
      <alignment horizontal="left" vertical="center"/>
    </xf>
    <xf numFmtId="3" fontId="9" fillId="0" borderId="0" xfId="0" applyNumberFormat="1" applyFont="1" applyAlignment="1">
      <alignment horizontal="left" vertical="center"/>
    </xf>
    <xf numFmtId="0" fontId="9" fillId="3" borderId="0" xfId="0" applyFont="1" applyFill="1" applyAlignment="1">
      <alignment horizontal="left" vertical="center" wrapText="1"/>
    </xf>
    <xf numFmtId="0" fontId="9" fillId="6" borderId="106" xfId="0" applyFont="1" applyFill="1" applyBorder="1" applyAlignment="1">
      <alignment horizontal="left" vertical="center" wrapText="1"/>
    </xf>
    <xf numFmtId="0" fontId="9" fillId="6" borderId="108" xfId="0" applyFont="1" applyFill="1" applyBorder="1" applyAlignment="1">
      <alignment horizontal="left" vertical="center" wrapText="1"/>
    </xf>
    <xf numFmtId="0" fontId="9" fillId="6" borderId="9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9" fillId="7" borderId="106" xfId="0" applyFont="1" applyFill="1" applyBorder="1" applyAlignment="1">
      <alignment horizontal="center" vertical="center" wrapText="1"/>
    </xf>
    <xf numFmtId="0" fontId="9" fillId="7" borderId="108" xfId="0" applyFont="1" applyFill="1" applyBorder="1" applyAlignment="1">
      <alignment horizontal="center" vertical="center" wrapText="1"/>
    </xf>
    <xf numFmtId="0" fontId="9" fillId="2" borderId="0" xfId="6" applyFont="1" applyFill="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vertical="center" wrapText="1"/>
    </xf>
    <xf numFmtId="2" fontId="58" fillId="6" borderId="103" xfId="0" applyNumberFormat="1" applyFont="1" applyFill="1" applyBorder="1" applyAlignment="1">
      <alignment horizontal="left" vertical="center" wrapText="1"/>
    </xf>
    <xf numFmtId="2" fontId="58" fillId="6" borderId="11" xfId="0" applyNumberFormat="1" applyFont="1" applyFill="1" applyBorder="1" applyAlignment="1">
      <alignment horizontal="left" vertical="center" wrapText="1"/>
    </xf>
    <xf numFmtId="0" fontId="58" fillId="6" borderId="0" xfId="6" applyFont="1" applyFill="1" applyAlignment="1">
      <alignment horizontal="center" vertical="center" wrapText="1"/>
    </xf>
    <xf numFmtId="0" fontId="59" fillId="6" borderId="0" xfId="6" applyFont="1" applyFill="1" applyAlignment="1">
      <alignment horizontal="left" vertical="center" wrapText="1"/>
    </xf>
    <xf numFmtId="3" fontId="58" fillId="3" borderId="0" xfId="0" applyNumberFormat="1" applyFont="1" applyFill="1" applyAlignment="1">
      <alignment horizontal="left" vertical="center" wrapText="1"/>
    </xf>
    <xf numFmtId="0" fontId="17" fillId="3" borderId="0" xfId="0" applyFont="1" applyFill="1" applyAlignment="1">
      <alignment horizontal="left" vertical="center"/>
    </xf>
    <xf numFmtId="0" fontId="58" fillId="6" borderId="57" xfId="0" applyFont="1" applyFill="1" applyBorder="1" applyAlignment="1">
      <alignment horizontal="center" textRotation="90" wrapText="1"/>
    </xf>
    <xf numFmtId="0" fontId="58" fillId="6" borderId="5" xfId="0" applyFont="1" applyFill="1" applyBorder="1" applyAlignment="1">
      <alignment horizontal="center" textRotation="90" wrapText="1"/>
    </xf>
    <xf numFmtId="0" fontId="58" fillId="6" borderId="95" xfId="0" applyFont="1" applyFill="1" applyBorder="1" applyAlignment="1">
      <alignment horizontal="center" textRotation="90" wrapText="1"/>
    </xf>
    <xf numFmtId="0" fontId="58" fillId="6" borderId="14" xfId="0" applyFont="1" applyFill="1" applyBorder="1" applyAlignment="1">
      <alignment horizontal="center" textRotation="90" wrapText="1"/>
    </xf>
    <xf numFmtId="0" fontId="58" fillId="6" borderId="13" xfId="0" applyFont="1" applyFill="1" applyBorder="1" applyAlignment="1">
      <alignment horizontal="center" vertical="center" wrapText="1"/>
    </xf>
    <xf numFmtId="0" fontId="58" fillId="6" borderId="13" xfId="0" applyFont="1" applyFill="1" applyBorder="1" applyAlignment="1">
      <alignment horizontal="center" vertical="center"/>
    </xf>
    <xf numFmtId="0" fontId="58" fillId="6" borderId="76" xfId="0" applyFont="1" applyFill="1" applyBorder="1" applyAlignment="1">
      <alignment horizontal="center" vertical="center"/>
    </xf>
    <xf numFmtId="2" fontId="58" fillId="6" borderId="97" xfId="0" applyNumberFormat="1" applyFont="1" applyFill="1" applyBorder="1" applyAlignment="1">
      <alignment horizontal="center" vertical="center" wrapText="1"/>
    </xf>
    <xf numFmtId="2" fontId="58" fillId="6" borderId="62" xfId="0" applyNumberFormat="1" applyFont="1" applyFill="1" applyBorder="1" applyAlignment="1">
      <alignment horizontal="center" vertical="center" wrapText="1"/>
    </xf>
    <xf numFmtId="2" fontId="58" fillId="6" borderId="13" xfId="8" applyNumberFormat="1" applyFont="1" applyFill="1" applyBorder="1" applyAlignment="1">
      <alignment horizontal="center" vertical="center" wrapText="1"/>
    </xf>
    <xf numFmtId="2" fontId="58" fillId="6" borderId="1" xfId="8" applyNumberFormat="1" applyFont="1" applyFill="1" applyBorder="1" applyAlignment="1">
      <alignment horizontal="center" vertical="center" wrapText="1"/>
    </xf>
    <xf numFmtId="0" fontId="47" fillId="6" borderId="0" xfId="0" applyFont="1" applyFill="1" applyAlignment="1">
      <alignment horizontal="left" vertical="center" wrapText="1"/>
    </xf>
    <xf numFmtId="0" fontId="6" fillId="0" borderId="79"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0" xfId="0" applyFont="1" applyAlignment="1">
      <alignment horizontal="center" vertical="center" wrapText="1"/>
    </xf>
    <xf numFmtId="0" fontId="6" fillId="0" borderId="57" xfId="0" applyFont="1" applyBorder="1" applyAlignment="1">
      <alignment horizontal="center" vertical="center" wrapText="1"/>
    </xf>
    <xf numFmtId="0" fontId="6" fillId="0" borderId="75" xfId="0" applyFont="1" applyBorder="1" applyAlignment="1">
      <alignment horizontal="center" vertical="center" wrapText="1"/>
    </xf>
    <xf numFmtId="0" fontId="47" fillId="0" borderId="0" xfId="0" quotePrefix="1" applyFont="1" applyAlignment="1">
      <alignment horizontal="left" vertical="center" wrapText="1"/>
    </xf>
    <xf numFmtId="3" fontId="57" fillId="3" borderId="0" xfId="0" applyNumberFormat="1" applyFont="1" applyFill="1" applyAlignment="1">
      <alignment horizontal="left" vertical="center" wrapText="1"/>
    </xf>
    <xf numFmtId="3" fontId="10" fillId="3" borderId="0" xfId="0" applyNumberFormat="1" applyFont="1" applyFill="1" applyAlignment="1">
      <alignment horizontal="left" vertical="center" wrapText="1"/>
    </xf>
    <xf numFmtId="3" fontId="47" fillId="3" borderId="0" xfId="0" applyNumberFormat="1" applyFont="1" applyFill="1" applyAlignment="1">
      <alignment horizontal="left" vertical="center" wrapText="1"/>
    </xf>
    <xf numFmtId="0" fontId="51" fillId="3" borderId="0" xfId="0" applyFont="1" applyFill="1" applyAlignment="1">
      <alignment horizontal="left" vertical="center"/>
    </xf>
    <xf numFmtId="0" fontId="6" fillId="6" borderId="57" xfId="0" applyFont="1" applyFill="1" applyBorder="1" applyAlignment="1">
      <alignment horizontal="center" textRotation="90" wrapText="1"/>
    </xf>
    <xf numFmtId="0" fontId="6" fillId="6" borderId="5" xfId="0" applyFont="1" applyFill="1" applyBorder="1" applyAlignment="1">
      <alignment horizontal="center" textRotation="90" wrapText="1"/>
    </xf>
    <xf numFmtId="2" fontId="6" fillId="6" borderId="95" xfId="8" applyNumberFormat="1" applyFont="1" applyFill="1" applyBorder="1" applyAlignment="1">
      <alignment horizontal="center" vertical="center" wrapText="1"/>
    </xf>
    <xf numFmtId="2" fontId="6" fillId="6" borderId="14" xfId="8" applyNumberFormat="1" applyFont="1" applyFill="1" applyBorder="1" applyAlignment="1">
      <alignment horizontal="center" vertical="center" wrapText="1"/>
    </xf>
    <xf numFmtId="0" fontId="6" fillId="6" borderId="76" xfId="0" applyFont="1" applyFill="1" applyBorder="1" applyAlignment="1">
      <alignment horizontal="center" vertical="center" wrapText="1"/>
    </xf>
    <xf numFmtId="2" fontId="6" fillId="6" borderId="95" xfId="0" applyNumberFormat="1"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0" fontId="6" fillId="6" borderId="97" xfId="0" applyFont="1" applyFill="1" applyBorder="1" applyAlignment="1">
      <alignment horizontal="center" vertical="center" textRotation="90" wrapText="1"/>
    </xf>
    <xf numFmtId="0" fontId="6" fillId="6" borderId="62" xfId="0" applyFont="1" applyFill="1" applyBorder="1" applyAlignment="1">
      <alignment horizontal="center" vertical="center" textRotation="90" wrapText="1"/>
    </xf>
    <xf numFmtId="2" fontId="6" fillId="6" borderId="81" xfId="0" applyNumberFormat="1" applyFont="1" applyFill="1" applyBorder="1" applyAlignment="1">
      <alignment horizontal="left" vertical="center" wrapText="1"/>
    </xf>
    <xf numFmtId="2" fontId="6" fillId="6" borderId="33" xfId="0" applyNumberFormat="1" applyFont="1" applyFill="1" applyBorder="1" applyAlignment="1">
      <alignment horizontal="left" vertical="center" wrapText="1"/>
    </xf>
    <xf numFmtId="2" fontId="6" fillId="6" borderId="13" xfId="8" applyNumberFormat="1" applyFont="1" applyFill="1" applyBorder="1" applyAlignment="1">
      <alignment horizontal="center" vertical="center" wrapText="1"/>
    </xf>
    <xf numFmtId="2" fontId="6" fillId="6" borderId="1" xfId="8" applyNumberFormat="1" applyFont="1" applyFill="1" applyBorder="1" applyAlignment="1">
      <alignment horizontal="center" vertical="center" wrapText="1"/>
    </xf>
    <xf numFmtId="2" fontId="6" fillId="6" borderId="13" xfId="0" applyNumberFormat="1" applyFont="1" applyFill="1" applyBorder="1" applyAlignment="1">
      <alignment horizontal="center" vertical="center" wrapText="1"/>
    </xf>
    <xf numFmtId="2" fontId="6" fillId="6" borderId="1" xfId="0" applyNumberFormat="1" applyFont="1" applyFill="1" applyBorder="1" applyAlignment="1">
      <alignment horizontal="center" vertical="center" wrapText="1"/>
    </xf>
    <xf numFmtId="0" fontId="6" fillId="6" borderId="100" xfId="0" applyFont="1" applyFill="1" applyBorder="1" applyAlignment="1">
      <alignment horizontal="center" vertical="center" textRotation="90" wrapText="1"/>
    </xf>
    <xf numFmtId="3" fontId="47" fillId="0" borderId="0" xfId="0" applyNumberFormat="1" applyFont="1" applyAlignment="1">
      <alignment horizontal="left" vertical="top" wrapText="1"/>
    </xf>
    <xf numFmtId="3" fontId="48" fillId="0" borderId="0" xfId="0" applyNumberFormat="1" applyFont="1" applyAlignment="1">
      <alignment horizontal="left" vertical="center" wrapText="1"/>
    </xf>
    <xf numFmtId="0" fontId="5" fillId="0" borderId="0" xfId="0" applyFont="1" applyAlignment="1">
      <alignment horizontal="left" wrapText="1"/>
    </xf>
    <xf numFmtId="0" fontId="31" fillId="0" borderId="0" xfId="0" applyFont="1" applyAlignment="1">
      <alignment horizontal="left" wrapText="1"/>
    </xf>
    <xf numFmtId="0" fontId="0" fillId="9" borderId="0" xfId="0" applyFill="1" applyAlignment="1">
      <alignment horizontal="left" vertical="top" wrapText="1"/>
    </xf>
    <xf numFmtId="0" fontId="15" fillId="7" borderId="1"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xf>
    <xf numFmtId="0" fontId="15" fillId="7" borderId="66"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 xfId="0" applyFont="1" applyFill="1" applyBorder="1" applyAlignment="1">
      <alignment horizontal="center" vertical="center"/>
    </xf>
    <xf numFmtId="0" fontId="48" fillId="6"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8" fillId="6" borderId="106" xfId="0" applyFont="1" applyFill="1" applyBorder="1" applyAlignment="1">
      <alignment horizontal="left" vertical="center" wrapText="1"/>
    </xf>
    <xf numFmtId="0" fontId="18" fillId="6" borderId="107" xfId="0" applyFont="1" applyFill="1" applyBorder="1" applyAlignment="1">
      <alignment horizontal="left" vertical="center" wrapText="1"/>
    </xf>
    <xf numFmtId="0" fontId="18" fillId="6" borderId="108" xfId="0" applyFont="1" applyFill="1" applyBorder="1" applyAlignment="1">
      <alignment horizontal="left" vertical="center" wrapText="1"/>
    </xf>
    <xf numFmtId="0" fontId="36" fillId="6" borderId="79" xfId="0" applyFont="1" applyFill="1" applyBorder="1" applyAlignment="1">
      <alignment horizontal="center" vertical="center" wrapText="1"/>
    </xf>
    <xf numFmtId="0" fontId="36" fillId="6" borderId="104" xfId="0" applyFont="1" applyFill="1" applyBorder="1" applyAlignment="1">
      <alignment horizontal="center" vertical="center" wrapText="1"/>
    </xf>
    <xf numFmtId="0" fontId="8" fillId="6" borderId="79" xfId="0" applyFont="1" applyFill="1" applyBorder="1" applyAlignment="1">
      <alignment horizontal="center" vertical="center" wrapText="1"/>
    </xf>
    <xf numFmtId="0" fontId="11" fillId="6" borderId="98" xfId="0" applyFont="1" applyFill="1" applyBorder="1" applyAlignment="1">
      <alignment horizontal="center" vertical="center" wrapText="1"/>
    </xf>
    <xf numFmtId="0" fontId="11" fillId="6" borderId="104" xfId="0" applyFont="1" applyFill="1" applyBorder="1" applyAlignment="1">
      <alignment horizontal="center" vertical="center" wrapText="1"/>
    </xf>
    <xf numFmtId="0" fontId="8" fillId="6" borderId="105"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02" xfId="0" applyFont="1" applyFill="1" applyBorder="1" applyAlignment="1">
      <alignment horizontal="center" vertical="center" wrapText="1"/>
    </xf>
  </cellXfs>
  <cellStyles count="11">
    <cellStyle name=" 1" xfId="1"/>
    <cellStyle name="Normal" xfId="0" builtinId="0"/>
    <cellStyle name="Normal 2" xfId="2"/>
    <cellStyle name="Normal 3" xfId="3"/>
    <cellStyle name="Normal 4" xfId="10"/>
    <cellStyle name="Normal 4 2 2" xfId="4"/>
    <cellStyle name="Normal 6" xfId="5"/>
    <cellStyle name="Normal_BÖLÜM-1" xfId="6"/>
    <cellStyle name="Normal_Sayfa1" xfId="7"/>
    <cellStyle name="Normal_TİS" xfId="8"/>
    <cellStyle name="Virgül [0]_24-18-asgari ücret.XLS Grafik 1"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FF"/>
      <color rgb="FFE6B8B7"/>
      <color rgb="FFCFECED"/>
      <color rgb="FFB8F6F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95189028959364"/>
          <c:y val="0.13613861386138615"/>
          <c:w val="0.77259092958082054"/>
          <c:h val="0.5643564356435643"/>
        </c:manualLayout>
      </c:layout>
      <c:ofPieChart>
        <c:ofPieType val="pie"/>
        <c:varyColors val="1"/>
        <c:ser>
          <c:idx val="0"/>
          <c:order val="0"/>
          <c:spPr>
            <a:ln w="12700">
              <a:solidFill>
                <a:srgbClr val="000000"/>
              </a:solidFill>
              <a:prstDash val="solid"/>
            </a:ln>
            <a:scene3d>
              <a:camera prst="orthographicFront"/>
              <a:lightRig rig="threePt" dir="t"/>
            </a:scene3d>
            <a:sp3d>
              <a:bevelT/>
            </a:sp3d>
          </c:spPr>
          <c:dPt>
            <c:idx val="0"/>
            <c:bubble3D val="0"/>
            <c:spPr>
              <a:solidFill>
                <a:srgbClr val="00CCFF"/>
              </a:solidFill>
              <a:ln w="1270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1-B2B4-46C3-96A6-D27C29B97860}"/>
              </c:ext>
            </c:extLst>
          </c:dPt>
          <c:dPt>
            <c:idx val="1"/>
            <c:bubble3D val="0"/>
            <c:spPr>
              <a:solidFill>
                <a:schemeClr val="accent2">
                  <a:lumMod val="75000"/>
                </a:schemeClr>
              </a:solidFill>
              <a:ln w="1270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3-B2B4-46C3-96A6-D27C29B97860}"/>
              </c:ext>
            </c:extLst>
          </c:dPt>
          <c:dPt>
            <c:idx val="2"/>
            <c:bubble3D val="0"/>
            <c:spPr>
              <a:solidFill>
                <a:srgbClr val="FFFFC0"/>
              </a:solidFill>
              <a:ln w="1270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5-B2B4-46C3-96A6-D27C29B97860}"/>
              </c:ext>
            </c:extLst>
          </c:dPt>
          <c:dPt>
            <c:idx val="3"/>
            <c:bubble3D val="0"/>
            <c:spPr>
              <a:solidFill>
                <a:srgbClr val="CCFFFF"/>
              </a:solidFill>
              <a:ln w="1270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7-B2B4-46C3-96A6-D27C29B97860}"/>
              </c:ext>
            </c:extLst>
          </c:dPt>
          <c:dPt>
            <c:idx val="4"/>
            <c:bubble3D val="0"/>
            <c:spPr>
              <a:solidFill>
                <a:srgbClr val="FFFFFF"/>
              </a:solidFill>
              <a:ln w="1270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9-B2B4-46C3-96A6-D27C29B97860}"/>
              </c:ext>
            </c:extLst>
          </c:dPt>
          <c:dPt>
            <c:idx val="5"/>
            <c:bubble3D val="0"/>
            <c:spPr>
              <a:solidFill>
                <a:srgbClr val="99CCFF"/>
              </a:solidFill>
              <a:ln w="1270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B-B2B4-46C3-96A6-D27C29B97860}"/>
              </c:ext>
            </c:extLst>
          </c:dPt>
          <c:dPt>
            <c:idx val="6"/>
            <c:bubble3D val="0"/>
            <c:extLst>
              <c:ext xmlns:c16="http://schemas.microsoft.com/office/drawing/2014/chart" uri="{C3380CC4-5D6E-409C-BE32-E72D297353CC}">
                <c16:uniqueId val="{0000000C-B2B4-46C3-96A6-D27C29B97860}"/>
              </c:ext>
            </c:extLst>
          </c:dPt>
          <c:dPt>
            <c:idx val="7"/>
            <c:bubble3D val="0"/>
            <c:extLst>
              <c:ext xmlns:c16="http://schemas.microsoft.com/office/drawing/2014/chart" uri="{C3380CC4-5D6E-409C-BE32-E72D297353CC}">
                <c16:uniqueId val="{0000000D-B2B4-46C3-96A6-D27C29B97860}"/>
              </c:ext>
            </c:extLst>
          </c:dPt>
          <c:dPt>
            <c:idx val="8"/>
            <c:bubble3D val="0"/>
            <c:extLst>
              <c:ext xmlns:c16="http://schemas.microsoft.com/office/drawing/2014/chart" uri="{C3380CC4-5D6E-409C-BE32-E72D297353CC}">
                <c16:uniqueId val="{0000000E-B2B4-46C3-96A6-D27C29B97860}"/>
              </c:ext>
            </c:extLst>
          </c:dPt>
          <c:dPt>
            <c:idx val="9"/>
            <c:bubble3D val="0"/>
            <c:spPr>
              <a:solidFill>
                <a:schemeClr val="accent2">
                  <a:lumMod val="60000"/>
                  <a:lumOff val="40000"/>
                </a:schemeClr>
              </a:solidFill>
              <a:ln w="1270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10-B2B4-46C3-96A6-D27C29B97860}"/>
              </c:ext>
            </c:extLst>
          </c:dPt>
          <c:dLbls>
            <c:dLbl>
              <c:idx val="0"/>
              <c:layout>
                <c:manualLayout>
                  <c:x val="1.111722447737511E-2"/>
                  <c:y val="-0.19767443027556547"/>
                </c:manualLayout>
              </c:layout>
              <c:tx>
                <c:rich>
                  <a:bodyPr/>
                  <a:lstStyle/>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Programlı teftiş</a:t>
                    </a:r>
                  </a:p>
                  <a:p>
                    <a:pPr>
                      <a:defRPr sz="1200" b="0" i="0" u="none" strike="noStrike" baseline="0">
                        <a:solidFill>
                          <a:srgbClr val="000000"/>
                        </a:solidFill>
                        <a:latin typeface="Arial Tur"/>
                        <a:ea typeface="Arial Tur"/>
                        <a:cs typeface="Arial Tur"/>
                      </a:defRPr>
                    </a:pPr>
                    <a:r>
                      <a:rPr lang="en-US" sz="850" b="0" i="0" u="none" strike="noStrike" baseline="0">
                        <a:solidFill>
                          <a:srgbClr val="000000"/>
                        </a:solidFill>
                        <a:latin typeface="Arial Tur"/>
                        <a:cs typeface="Arial Tur"/>
                      </a:rPr>
                      <a:t>Scheduled inspections</a:t>
                    </a:r>
                    <a:endParaRPr lang="en-US" sz="85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18,58%</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B4-46C3-96A6-D27C29B97860}"/>
                </c:ext>
              </c:extLst>
            </c:dLbl>
            <c:dLbl>
              <c:idx val="1"/>
              <c:layout>
                <c:manualLayout>
                  <c:x val="5.2183007580905178E-3"/>
                  <c:y val="-5.608014344741561E-2"/>
                </c:manualLayout>
              </c:layout>
              <c:tx>
                <c:rich>
                  <a:bodyPr/>
                  <a:lstStyle/>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Şahsi inceleme</a:t>
                    </a:r>
                  </a:p>
                  <a:p>
                    <a:pPr>
                      <a:defRPr sz="1200" b="0" i="0" u="none" strike="noStrike" baseline="0">
                        <a:solidFill>
                          <a:srgbClr val="000000"/>
                        </a:solidFill>
                        <a:latin typeface="Arial Tur"/>
                        <a:ea typeface="Arial Tur"/>
                        <a:cs typeface="Arial Tur"/>
                      </a:defRPr>
                    </a:pPr>
                    <a:r>
                      <a:rPr lang="en-US" sz="850" b="0" i="0" u="none" strike="noStrike" baseline="0">
                        <a:solidFill>
                          <a:srgbClr val="000000"/>
                        </a:solidFill>
                        <a:latin typeface="Arial Tur"/>
                        <a:cs typeface="Arial Tur"/>
                      </a:rPr>
                      <a:t>Personal reviews</a:t>
                    </a:r>
                    <a:endParaRPr lang="en-US" sz="85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49,08%</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B4-46C3-96A6-D27C29B97860}"/>
                </c:ext>
              </c:extLst>
            </c:dLbl>
            <c:dLbl>
              <c:idx val="2"/>
              <c:layout>
                <c:manualLayout>
                  <c:x val="-1.6502315482815957E-2"/>
                  <c:y val="-0.31306618850861467"/>
                </c:manualLayout>
              </c:layout>
              <c:tx>
                <c:rich>
                  <a:bodyPr/>
                  <a:lstStyle/>
                  <a:p>
                    <a:r>
                      <a:rPr lang="en-US" b="1"/>
                      <a:t>Yabancı çalışma izni
</a:t>
                    </a:r>
                    <a:r>
                      <a:rPr lang="en-US" b="0"/>
                      <a:t>Work permits of non-residents</a:t>
                    </a:r>
                    <a:r>
                      <a:rPr lang="en-US" b="1"/>
                      <a:t>
2,34%</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B4-46C3-96A6-D27C29B97860}"/>
                </c:ext>
              </c:extLst>
            </c:dLbl>
            <c:dLbl>
              <c:idx val="3"/>
              <c:layout>
                <c:manualLayout>
                  <c:x val="3.809717750798404E-2"/>
                  <c:y val="-5.5625373560978145E-2"/>
                </c:manualLayout>
              </c:layout>
              <c:tx>
                <c:rich>
                  <a:bodyPr/>
                  <a:lstStyle/>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Toplu işten çıkarma</a:t>
                    </a:r>
                  </a:p>
                  <a:p>
                    <a:pPr>
                      <a:defRPr sz="1200" b="0" i="0" u="none" strike="noStrike" baseline="0">
                        <a:solidFill>
                          <a:srgbClr val="000000"/>
                        </a:solidFill>
                        <a:latin typeface="Arial Tur"/>
                        <a:ea typeface="Arial Tur"/>
                        <a:cs typeface="Arial Tur"/>
                      </a:defRPr>
                    </a:pPr>
                    <a:r>
                      <a:rPr lang="en-US" sz="850" b="0" i="0" u="none" strike="noStrike" baseline="0">
                        <a:solidFill>
                          <a:srgbClr val="000000"/>
                        </a:solidFill>
                        <a:latin typeface="Arial Tur"/>
                        <a:cs typeface="Arial Tur"/>
                      </a:rPr>
                      <a:t>Massive layoffs</a:t>
                    </a:r>
                    <a:endParaRPr lang="en-US" sz="85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1,59%</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B4-46C3-96A6-D27C29B97860}"/>
                </c:ext>
              </c:extLst>
            </c:dLbl>
            <c:dLbl>
              <c:idx val="4"/>
              <c:layout>
                <c:manualLayout>
                  <c:x val="6.6249175749583028E-2"/>
                  <c:y val="6.1677970946700966E-2"/>
                </c:manualLayout>
              </c:layout>
              <c:tx>
                <c:rich>
                  <a:bodyPr/>
                  <a:lstStyle/>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Altişveren</a:t>
                    </a:r>
                  </a:p>
                  <a:p>
                    <a:pPr>
                      <a:defRPr sz="1200" b="0" i="0" u="none" strike="noStrike" baseline="0">
                        <a:solidFill>
                          <a:srgbClr val="000000"/>
                        </a:solidFill>
                        <a:latin typeface="Arial Tur"/>
                        <a:ea typeface="Arial Tur"/>
                        <a:cs typeface="Arial Tur"/>
                      </a:defRPr>
                    </a:pPr>
                    <a:r>
                      <a:rPr lang="en-US" sz="850" b="0" i="0" u="none" strike="noStrike" baseline="0">
                        <a:solidFill>
                          <a:srgbClr val="000000"/>
                        </a:solidFill>
                        <a:latin typeface="Arial Tur"/>
                        <a:cs typeface="Arial Tur"/>
                      </a:rPr>
                      <a:t>Sub-employer </a:t>
                    </a:r>
                    <a:endParaRPr lang="en-US" sz="85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0,66%</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B4-46C3-96A6-D27C29B97860}"/>
                </c:ext>
              </c:extLst>
            </c:dLbl>
            <c:dLbl>
              <c:idx val="5"/>
              <c:layout>
                <c:manualLayout>
                  <c:x val="4.4765912881579578E-2"/>
                  <c:y val="0.18760115381616901"/>
                </c:manualLayout>
              </c:layout>
              <c:tx>
                <c:rich>
                  <a:bodyPr/>
                  <a:lstStyle/>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İşkolu incelemesi</a:t>
                    </a:r>
                  </a:p>
                  <a:p>
                    <a:pPr>
                      <a:defRPr sz="1200" b="0" i="0" u="none" strike="noStrike" baseline="0">
                        <a:solidFill>
                          <a:srgbClr val="000000"/>
                        </a:solidFill>
                        <a:latin typeface="Arial Tur"/>
                        <a:ea typeface="Arial Tur"/>
                        <a:cs typeface="Arial Tur"/>
                      </a:defRPr>
                    </a:pPr>
                    <a:r>
                      <a:rPr lang="en-US" sz="850" b="0" i="0" u="none" strike="noStrike" baseline="0">
                        <a:solidFill>
                          <a:srgbClr val="000000"/>
                        </a:solidFill>
                        <a:latin typeface="Arial Tur"/>
                        <a:cs typeface="Arial Tur"/>
                      </a:rPr>
                      <a:t>Branch reviews</a:t>
                    </a:r>
                    <a:endParaRPr lang="en-US" sz="85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50" b="1" i="0" u="none" strike="noStrike" baseline="0">
                        <a:solidFill>
                          <a:srgbClr val="000000"/>
                        </a:solidFill>
                        <a:latin typeface="Arial Tur"/>
                        <a:cs typeface="Arial Tur"/>
                      </a:rPr>
                      <a:t>1,25%</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2B4-46C3-96A6-D27C29B97860}"/>
                </c:ext>
              </c:extLst>
            </c:dLbl>
            <c:dLbl>
              <c:idx val="6"/>
              <c:layout>
                <c:manualLayout>
                  <c:x val="-7.7189403048756836E-2"/>
                  <c:y val="0.28945037810867702"/>
                </c:manualLayout>
              </c:layout>
              <c:tx>
                <c:rich>
                  <a:bodyPr/>
                  <a:lstStyle/>
                  <a:p>
                    <a:r>
                      <a:rPr lang="en-US" b="1"/>
                      <a:t>Zorunlu istihdam
</a:t>
                    </a:r>
                    <a:r>
                      <a:rPr lang="en-US" b="0"/>
                      <a:t>Mandatory employmen</a:t>
                    </a:r>
                    <a:r>
                      <a:rPr lang="en-US" b="1"/>
                      <a:t>t
0,01%</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2B4-46C3-96A6-D27C29B97860}"/>
                </c:ext>
              </c:extLst>
            </c:dLbl>
            <c:dLbl>
              <c:idx val="7"/>
              <c:layout>
                <c:manualLayout>
                  <c:x val="-0.17125970510230723"/>
                  <c:y val="0.16257971466437982"/>
                </c:manualLayout>
              </c:layout>
              <c:tx>
                <c:rich>
                  <a:bodyPr/>
                  <a:lstStyle/>
                  <a:p>
                    <a:r>
                      <a:rPr lang="en-US" b="1"/>
                      <a:t>Kısa çalışma
</a:t>
                    </a:r>
                    <a:r>
                      <a:rPr lang="en-US" b="0"/>
                      <a:t>Short-term employment </a:t>
                    </a:r>
                    <a:r>
                      <a:rPr lang="en-US" b="1"/>
                      <a:t>
0,00%</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2B4-46C3-96A6-D27C29B97860}"/>
                </c:ext>
              </c:extLst>
            </c:dLbl>
            <c:dLbl>
              <c:idx val="8"/>
              <c:layout>
                <c:manualLayout>
                  <c:x val="-0.17122026631487819"/>
                  <c:y val="8.0151243470803768E-2"/>
                </c:manualLayout>
              </c:layout>
              <c:tx>
                <c:rich>
                  <a:bodyPr/>
                  <a:lstStyle/>
                  <a:p>
                    <a:r>
                      <a:rPr lang="en-US" b="1"/>
                      <a:t>Diğer inceleme
</a:t>
                    </a:r>
                    <a:r>
                      <a:rPr lang="en-US" b="0"/>
                      <a:t>Other reviews</a:t>
                    </a:r>
                    <a:r>
                      <a:rPr lang="en-US" b="1"/>
                      <a:t>
26,50%</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2B4-46C3-96A6-D27C29B97860}"/>
                </c:ext>
              </c:extLst>
            </c:dLbl>
            <c:dLbl>
              <c:idx val="9"/>
              <c:layout>
                <c:manualLayout>
                  <c:x val="-0.11140495527064352"/>
                  <c:y val="-4.8722746290377067E-3"/>
                </c:manualLayout>
              </c:layout>
              <c:tx>
                <c:rich>
                  <a:bodyPr/>
                  <a:lstStyle/>
                  <a:p>
                    <a:r>
                      <a:rPr lang="en-US" b="1"/>
                      <a:t>
81,42%</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2B4-46C3-96A6-D27C29B97860}"/>
                </c:ext>
              </c:extLst>
            </c:dLbl>
            <c:numFmt formatCode="0.00%" sourceLinked="0"/>
            <c:spPr>
              <a:noFill/>
              <a:ln w="25400">
                <a:noFill/>
              </a:ln>
              <a:scene3d>
                <a:camera prst="orthographicFront"/>
                <a:lightRig rig="threePt" dir="t"/>
              </a:scene3d>
              <a:sp3d>
                <a:bevelT/>
              </a:sp3d>
            </c:spPr>
            <c:txPr>
              <a:bodyPr/>
              <a:lstStyle/>
              <a:p>
                <a:pPr>
                  <a:defRPr sz="850" b="0" i="0" u="none" strike="noStrike" baseline="0">
                    <a:solidFill>
                      <a:srgbClr val="000000"/>
                    </a:solidFill>
                    <a:latin typeface="Arial Tur"/>
                    <a:ea typeface="Arial Tur"/>
                    <a:cs typeface="Arial Tur"/>
                  </a:defRPr>
                </a:pPr>
                <a:endParaRPr lang="tr-TR"/>
              </a:p>
            </c:txPr>
            <c:showLegendKey val="0"/>
            <c:showVal val="0"/>
            <c:showCatName val="1"/>
            <c:showSerName val="0"/>
            <c:showPercent val="1"/>
            <c:showBubbleSize val="0"/>
            <c:showLeaderLines val="1"/>
            <c:extLst>
              <c:ext xmlns:c15="http://schemas.microsoft.com/office/drawing/2012/chart" uri="{CE6537A1-D6FC-4f65-9D91-7224C49458BB}"/>
            </c:extLst>
          </c:dLbls>
          <c:cat>
            <c:strRef>
              <c:f>('3.5'!$B$3:$B$4,'3.5'!$C$4:$J$4)</c:f>
              <c:strCache>
                <c:ptCount val="9"/>
                <c:pt idx="0">
                  <c:v>Programlı teftiş
Scheduled inspections</c:v>
                </c:pt>
                <c:pt idx="1">
                  <c:v>Şahsi inceleme
Personal reviews</c:v>
                </c:pt>
                <c:pt idx="2">
                  <c:v>Yabancı çalışma izni
Work permits of non-residents</c:v>
                </c:pt>
                <c:pt idx="3">
                  <c:v>Toplu işten çıkarma
Massive layoffs</c:v>
                </c:pt>
                <c:pt idx="4">
                  <c:v>Altişveren
Sub-employer </c:v>
                </c:pt>
                <c:pt idx="5">
                  <c:v>İşkolu incelemesi
Branch reviews</c:v>
                </c:pt>
                <c:pt idx="6">
                  <c:v>Zorunlu istihdam
Mandatory employment</c:v>
                </c:pt>
                <c:pt idx="7">
                  <c:v>Kısa çalışma şikayet
Short-term employment complaints </c:v>
                </c:pt>
                <c:pt idx="8">
                  <c:v>Diğer inceleme (*)
Other reviews</c:v>
                </c:pt>
              </c:strCache>
            </c:strRef>
          </c:cat>
          <c:val>
            <c:numRef>
              <c:f>'3.5'!$B$10:$J$10</c:f>
              <c:numCache>
                <c:formatCode>#,##0</c:formatCode>
                <c:ptCount val="9"/>
                <c:pt idx="0">
                  <c:v>148</c:v>
                </c:pt>
                <c:pt idx="1">
                  <c:v>3991</c:v>
                </c:pt>
                <c:pt idx="2">
                  <c:v>122</c:v>
                </c:pt>
                <c:pt idx="3">
                  <c:v>401</c:v>
                </c:pt>
                <c:pt idx="4">
                  <c:v>34</c:v>
                </c:pt>
                <c:pt idx="5">
                  <c:v>179</c:v>
                </c:pt>
                <c:pt idx="6">
                  <c:v>2</c:v>
                </c:pt>
                <c:pt idx="7">
                  <c:v>1834</c:v>
                </c:pt>
                <c:pt idx="8">
                  <c:v>1881</c:v>
                </c:pt>
              </c:numCache>
            </c:numRef>
          </c:val>
          <c:extLst>
            <c:ext xmlns:c16="http://schemas.microsoft.com/office/drawing/2014/chart" uri="{C3380CC4-5D6E-409C-BE32-E72D297353CC}">
              <c16:uniqueId val="{00000011-B2B4-46C3-96A6-D27C29B97860}"/>
            </c:ext>
          </c:extLst>
        </c:ser>
        <c:dLbls>
          <c:showLegendKey val="0"/>
          <c:showVal val="0"/>
          <c:showCatName val="0"/>
          <c:showSerName val="0"/>
          <c:showPercent val="0"/>
          <c:showBubbleSize val="0"/>
          <c:showLeaderLines val="1"/>
        </c:dLbls>
        <c:gapWidth val="100"/>
        <c:splitType val="pos"/>
        <c:splitPos val="8"/>
        <c:secondPieSize val="75"/>
        <c:serLines>
          <c:spPr>
            <a:ln w="3175">
              <a:solidFill>
                <a:srgbClr val="000000"/>
              </a:solidFill>
              <a:prstDash val="solid"/>
            </a:ln>
          </c:spPr>
        </c:serLines>
      </c:ofPieChart>
      <c:spPr>
        <a:noFill/>
        <a:ln w="25400">
          <a:noFill/>
        </a:ln>
      </c:spPr>
    </c:plotArea>
    <c:plotVisOnly val="1"/>
    <c:dispBlanksAs val="zero"/>
    <c:showDLblsOverMax val="0"/>
  </c:chart>
  <c:spPr>
    <a:gradFill>
      <a:gsLst>
        <a:gs pos="52000">
          <a:srgbClr val="A1B9E5"/>
        </a:gs>
        <a:gs pos="0">
          <a:srgbClr val="5682D2"/>
        </a:gs>
        <a:gs pos="75000">
          <a:schemeClr val="accent1">
            <a:tint val="44500"/>
            <a:satMod val="160000"/>
          </a:schemeClr>
        </a:gs>
        <a:gs pos="100000">
          <a:schemeClr val="accent1">
            <a:tint val="23500"/>
            <a:satMod val="160000"/>
          </a:schemeClr>
        </a:gs>
      </a:gsLst>
      <a:path path="rect">
        <a:fillToRect l="50000" t="50000" r="50000" b="50000"/>
      </a:path>
    </a:gradFill>
    <a:ln w="6350">
      <a:solidFill>
        <a:srgbClr val="000000"/>
      </a:solidFill>
      <a:prstDash val="solid"/>
    </a:ln>
    <a:effectLst>
      <a:outerShdw blurRad="50800" dist="38100" dir="8100000" algn="tr" rotWithShape="0">
        <a:prstClr val="black">
          <a:alpha val="40000"/>
        </a:prstClr>
      </a:outerShdw>
    </a:effectLst>
  </c:spPr>
  <c:txPr>
    <a:bodyPr/>
    <a:lstStyle/>
    <a:p>
      <a:pPr>
        <a:defRPr sz="12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444079198838007E-2"/>
          <c:y val="0.27440715452526476"/>
          <c:w val="0.89554665830611901"/>
          <c:h val="0.58597349800876031"/>
        </c:manualLayout>
      </c:layout>
      <c:ofPieChart>
        <c:ofPieType val="pie"/>
        <c:varyColors val="1"/>
        <c:ser>
          <c:idx val="0"/>
          <c:order val="0"/>
          <c:spPr>
            <a:ln w="0">
              <a:solidFill>
                <a:srgbClr val="000000"/>
              </a:solidFill>
              <a:prstDash val="solid"/>
            </a:ln>
            <a:scene3d>
              <a:camera prst="orthographicFront"/>
              <a:lightRig rig="threePt" dir="t"/>
            </a:scene3d>
            <a:sp3d>
              <a:bevelT/>
            </a:sp3d>
          </c:spPr>
          <c:dPt>
            <c:idx val="0"/>
            <c:bubble3D val="0"/>
            <c:spPr>
              <a:pattFill prst="pct90">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1-2E5B-463C-B9A3-98797AA35D91}"/>
              </c:ext>
            </c:extLst>
          </c:dPt>
          <c:dPt>
            <c:idx val="1"/>
            <c:bubble3D val="0"/>
            <c:spPr>
              <a:solidFill>
                <a:schemeClr val="bg2">
                  <a:lumMod val="75000"/>
                </a:schemeClr>
              </a:solidFill>
              <a:ln w="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3-2E5B-463C-B9A3-98797AA35D91}"/>
              </c:ext>
            </c:extLst>
          </c:dPt>
          <c:dPt>
            <c:idx val="2"/>
            <c:bubble3D val="0"/>
            <c:spPr>
              <a:solidFill>
                <a:srgbClr val="FFFFC0"/>
              </a:solidFill>
              <a:ln w="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5-2E5B-463C-B9A3-98797AA35D91}"/>
              </c:ext>
            </c:extLst>
          </c:dPt>
          <c:dPt>
            <c:idx val="3"/>
            <c:bubble3D val="0"/>
            <c:spPr>
              <a:pattFill prst="pct90">
                <a:fgClr>
                  <a:srgbClr xmlns:mc="http://schemas.openxmlformats.org/markup-compatibility/2006" xmlns:a14="http://schemas.microsoft.com/office/drawing/2010/main" val="A0E0E0" mc:Ignorable="a14" a14:legacySpreadsheetColorIndex="27"/>
                </a:fgClr>
                <a:bgClr>
                  <a:srgbClr xmlns:mc="http://schemas.openxmlformats.org/markup-compatibility/2006" xmlns:a14="http://schemas.microsoft.com/office/drawing/2010/main" val="FFFFFF" mc:Ignorable="a14" a14:legacySpreadsheetColorIndex="9"/>
                </a:bgClr>
              </a:pattFill>
              <a:ln w="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7-2E5B-463C-B9A3-98797AA35D91}"/>
              </c:ext>
            </c:extLst>
          </c:dPt>
          <c:dPt>
            <c:idx val="4"/>
            <c:bubble3D val="0"/>
            <c:spPr>
              <a:pattFill prst="pct80">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9-2E5B-463C-B9A3-98797AA35D91}"/>
              </c:ext>
            </c:extLst>
          </c:dPt>
          <c:dPt>
            <c:idx val="5"/>
            <c:bubble3D val="0"/>
            <c:spPr>
              <a:pattFill prst="pct80">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0">
                <a:solidFill>
                  <a:srgbClr val="000000"/>
                </a:solidFill>
                <a:prstDash val="solid"/>
              </a:ln>
              <a:scene3d>
                <a:camera prst="orthographicFront"/>
                <a:lightRig rig="threePt" dir="t"/>
              </a:scene3d>
              <a:sp3d>
                <a:bevelT/>
              </a:sp3d>
            </c:spPr>
            <c:extLst>
              <c:ext xmlns:c16="http://schemas.microsoft.com/office/drawing/2014/chart" uri="{C3380CC4-5D6E-409C-BE32-E72D297353CC}">
                <c16:uniqueId val="{0000000B-2E5B-463C-B9A3-98797AA35D91}"/>
              </c:ext>
            </c:extLst>
          </c:dPt>
          <c:dPt>
            <c:idx val="6"/>
            <c:bubble3D val="0"/>
            <c:extLst>
              <c:ext xmlns:c16="http://schemas.microsoft.com/office/drawing/2014/chart" uri="{C3380CC4-5D6E-409C-BE32-E72D297353CC}">
                <c16:uniqueId val="{0000000C-2E5B-463C-B9A3-98797AA35D91}"/>
              </c:ext>
            </c:extLst>
          </c:dPt>
          <c:dPt>
            <c:idx val="7"/>
            <c:bubble3D val="0"/>
            <c:extLst>
              <c:ext xmlns:c16="http://schemas.microsoft.com/office/drawing/2014/chart" uri="{C3380CC4-5D6E-409C-BE32-E72D297353CC}">
                <c16:uniqueId val="{0000000D-2E5B-463C-B9A3-98797AA35D91}"/>
              </c:ext>
            </c:extLst>
          </c:dPt>
          <c:dPt>
            <c:idx val="8"/>
            <c:bubble3D val="0"/>
            <c:extLst>
              <c:ext xmlns:c16="http://schemas.microsoft.com/office/drawing/2014/chart" uri="{C3380CC4-5D6E-409C-BE32-E72D297353CC}">
                <c16:uniqueId val="{0000000E-2E5B-463C-B9A3-98797AA35D91}"/>
              </c:ext>
            </c:extLst>
          </c:dPt>
          <c:dLbls>
            <c:dLbl>
              <c:idx val="0"/>
              <c:layout>
                <c:manualLayout>
                  <c:x val="7.5495108565974711E-4"/>
                  <c:y val="-0.22779206897780316"/>
                </c:manualLayout>
              </c:layout>
              <c:numFmt formatCode="0.00%" sourceLinked="0"/>
              <c:spPr>
                <a:noFill/>
                <a:ln w="25400">
                  <a:noFill/>
                </a:ln>
                <a:scene3d>
                  <a:camera prst="orthographicFront"/>
                  <a:lightRig rig="threePt" dir="t"/>
                </a:scene3d>
                <a:sp3d>
                  <a:bevelT/>
                </a:sp3d>
              </c:spPr>
              <c:txPr>
                <a:bodyPr/>
                <a:lstStyle/>
                <a:p>
                  <a:pPr>
                    <a:defRPr sz="1200" b="0" i="0" u="none" strike="noStrike" baseline="0">
                      <a:solidFill>
                        <a:srgbClr val="000000"/>
                      </a:solidFill>
                      <a:latin typeface="Arial Tur"/>
                      <a:ea typeface="Arial Tur"/>
                      <a:cs typeface="Arial Tur"/>
                    </a:defRPr>
                  </a:pPr>
                  <a:endParaRPr lang="tr-T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E5B-463C-B9A3-98797AA35D91}"/>
                </c:ext>
              </c:extLst>
            </c:dLbl>
            <c:dLbl>
              <c:idx val="1"/>
              <c:layout>
                <c:manualLayout>
                  <c:x val="7.5269318607901287E-2"/>
                  <c:y val="9.6418332323844141E-2"/>
                </c:manualLayout>
              </c:layout>
              <c:tx>
                <c:rich>
                  <a:bodyPr/>
                  <a:lstStyle/>
                  <a:p>
                    <a:pPr>
                      <a:defRPr sz="1200" b="0" i="0" u="none" strike="noStrike" baseline="0">
                        <a:solidFill>
                          <a:srgbClr val="000000"/>
                        </a:solidFill>
                        <a:latin typeface="Arial Tur"/>
                        <a:ea typeface="Arial Tur"/>
                        <a:cs typeface="Arial Tur"/>
                      </a:defRPr>
                    </a:pPr>
                    <a:r>
                      <a:rPr lang="en-US" sz="800" b="1" i="0" u="none" strike="noStrike" baseline="0">
                        <a:solidFill>
                          <a:srgbClr val="000000"/>
                        </a:solidFill>
                        <a:latin typeface="Arial Tur"/>
                        <a:cs typeface="Arial Tur"/>
                      </a:rPr>
                      <a:t>İş kazası</a:t>
                    </a:r>
                  </a:p>
                  <a:p>
                    <a:pPr>
                      <a:defRPr sz="1200" b="0" i="0" u="none" strike="noStrike" baseline="0">
                        <a:solidFill>
                          <a:srgbClr val="000000"/>
                        </a:solidFill>
                        <a:latin typeface="Arial Tur"/>
                        <a:ea typeface="Arial Tur"/>
                        <a:cs typeface="Arial Tur"/>
                      </a:defRPr>
                    </a:pPr>
                    <a:r>
                      <a:rPr lang="en-US" sz="800" b="0" i="0" u="none" strike="noStrike" baseline="0">
                        <a:solidFill>
                          <a:srgbClr val="000000"/>
                        </a:solidFill>
                        <a:latin typeface="Arial Tur"/>
                        <a:cs typeface="Arial Tur"/>
                      </a:rPr>
                      <a:t>Occupational injuries                </a:t>
                    </a:r>
                    <a:endParaRPr lang="en-US" sz="80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00" b="1" i="0" u="none" strike="noStrike" baseline="0">
                        <a:solidFill>
                          <a:srgbClr val="000000"/>
                        </a:solidFill>
                        <a:latin typeface="Arial Tur"/>
                        <a:cs typeface="Arial Tur"/>
                      </a:rPr>
                      <a:t>2,14%</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E5B-463C-B9A3-98797AA35D91}"/>
                </c:ext>
              </c:extLst>
            </c:dLbl>
            <c:dLbl>
              <c:idx val="2"/>
              <c:layout>
                <c:manualLayout>
                  <c:x val="-8.2677574394109832E-2"/>
                  <c:y val="0.10634149238132574"/>
                </c:manualLayout>
              </c:layout>
              <c:tx>
                <c:rich>
                  <a:bodyPr/>
                  <a:lstStyle/>
                  <a:p>
                    <a:r>
                      <a:rPr lang="en-US" b="1"/>
                      <a:t>Meslek hastalığı
</a:t>
                    </a:r>
                    <a:r>
                      <a:rPr lang="en-US" b="0"/>
                      <a:t>Occupational diseases                             </a:t>
                    </a:r>
                    <a:r>
                      <a:rPr lang="en-US" b="1"/>
                      <a:t>
0,44%</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5B-463C-B9A3-98797AA35D91}"/>
                </c:ext>
              </c:extLst>
            </c:dLbl>
            <c:dLbl>
              <c:idx val="3"/>
              <c:layout>
                <c:manualLayout>
                  <c:x val="-2.2765790639806389E-3"/>
                  <c:y val="1.5509079464614434E-2"/>
                </c:manualLayout>
              </c:layout>
              <c:tx>
                <c:rich>
                  <a:bodyPr/>
                  <a:lstStyle/>
                  <a:p>
                    <a:pPr>
                      <a:defRPr sz="1200" b="0" i="0" u="none" strike="noStrike" baseline="0">
                        <a:solidFill>
                          <a:srgbClr val="000000"/>
                        </a:solidFill>
                        <a:latin typeface="Arial Tur"/>
                        <a:ea typeface="Arial Tur"/>
                        <a:cs typeface="Arial Tur"/>
                      </a:defRPr>
                    </a:pPr>
                    <a:r>
                      <a:rPr lang="en-US" sz="800" b="1" i="0" u="none" strike="noStrike" baseline="0">
                        <a:solidFill>
                          <a:srgbClr val="000000"/>
                        </a:solidFill>
                        <a:latin typeface="Arial Tur"/>
                        <a:cs typeface="Arial Tur"/>
                      </a:rPr>
                      <a:t>Talebe ilişkin inceleme</a:t>
                    </a:r>
                  </a:p>
                  <a:p>
                    <a:pPr>
                      <a:defRPr sz="1200" b="0" i="0" u="none" strike="noStrike" baseline="0">
                        <a:solidFill>
                          <a:srgbClr val="000000"/>
                        </a:solidFill>
                        <a:latin typeface="Arial Tur"/>
                        <a:ea typeface="Arial Tur"/>
                        <a:cs typeface="Arial Tur"/>
                      </a:defRPr>
                    </a:pPr>
                    <a:r>
                      <a:rPr lang="en-US" sz="800" b="0" i="0" u="none" strike="noStrike" baseline="0">
                        <a:solidFill>
                          <a:srgbClr val="000000"/>
                        </a:solidFill>
                        <a:latin typeface="Arial Tur"/>
                        <a:cs typeface="Arial Tur"/>
                      </a:rPr>
                      <a:t>Made on demand</a:t>
                    </a:r>
                    <a:endParaRPr lang="en-US" sz="80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00" b="1" i="0" u="none" strike="noStrike" baseline="0">
                        <a:solidFill>
                          <a:srgbClr val="000000"/>
                        </a:solidFill>
                        <a:latin typeface="Arial Tur"/>
                        <a:cs typeface="Arial Tur"/>
                      </a:rPr>
                      <a:t>30,29%</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5B-463C-B9A3-98797AA35D91}"/>
                </c:ext>
              </c:extLst>
            </c:dLbl>
            <c:dLbl>
              <c:idx val="4"/>
              <c:layout>
                <c:manualLayout>
                  <c:x val="-0.19408560621937468"/>
                  <c:y val="-0.11287680668875666"/>
                </c:manualLayout>
              </c:layout>
              <c:tx>
                <c:rich>
                  <a:bodyPr/>
                  <a:lstStyle/>
                  <a:p>
                    <a:pPr>
                      <a:defRPr sz="1200" b="0" i="0" u="none" strike="noStrike" baseline="0">
                        <a:solidFill>
                          <a:srgbClr val="000000"/>
                        </a:solidFill>
                        <a:latin typeface="Arial Tur"/>
                        <a:ea typeface="Arial Tur"/>
                        <a:cs typeface="Arial Tur"/>
                      </a:defRPr>
                    </a:pPr>
                    <a:r>
                      <a:rPr lang="en-US" sz="800" b="1" i="0" u="none" strike="noStrike" baseline="0">
                        <a:solidFill>
                          <a:srgbClr val="000000"/>
                        </a:solidFill>
                        <a:latin typeface="Arial Tur"/>
                        <a:cs typeface="Arial Tur"/>
                      </a:rPr>
                      <a:t>Çalışma yasağı</a:t>
                    </a:r>
                  </a:p>
                  <a:p>
                    <a:pPr>
                      <a:defRPr sz="1200" b="0" i="0" u="none" strike="noStrike" baseline="0">
                        <a:solidFill>
                          <a:srgbClr val="000000"/>
                        </a:solidFill>
                        <a:latin typeface="Arial Tur"/>
                        <a:ea typeface="Arial Tur"/>
                        <a:cs typeface="Arial Tur"/>
                      </a:defRPr>
                    </a:pPr>
                    <a:r>
                      <a:rPr lang="en-US" sz="800" b="0" i="0" u="none" strike="noStrike" baseline="0">
                        <a:solidFill>
                          <a:srgbClr val="000000"/>
                        </a:solidFill>
                        <a:latin typeface="Arial Tur"/>
                        <a:cs typeface="Arial Tur"/>
                      </a:rPr>
                      <a:t>Employment restrictions</a:t>
                    </a:r>
                    <a:endParaRPr lang="en-US" sz="80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00" b="1" i="0" u="none" strike="noStrike" baseline="0">
                        <a:solidFill>
                          <a:srgbClr val="000000"/>
                        </a:solidFill>
                        <a:latin typeface="Arial Tur"/>
                        <a:cs typeface="Arial Tur"/>
                      </a:rPr>
                      <a:t>0,03%</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E5B-463C-B9A3-98797AA35D91}"/>
                </c:ext>
              </c:extLst>
            </c:dLbl>
            <c:dLbl>
              <c:idx val="5"/>
              <c:layout>
                <c:manualLayout>
                  <c:x val="2.9515045338159254E-2"/>
                  <c:y val="-2.4229878505005877E-2"/>
                </c:manualLayout>
              </c:layout>
              <c:tx>
                <c:rich>
                  <a:bodyPr/>
                  <a:lstStyle/>
                  <a:p>
                    <a:pPr>
                      <a:defRPr sz="1200" b="0" i="0" u="none" strike="noStrike" baseline="0">
                        <a:solidFill>
                          <a:srgbClr val="000000"/>
                        </a:solidFill>
                        <a:latin typeface="Arial Tur"/>
                        <a:ea typeface="Arial Tur"/>
                        <a:cs typeface="Arial Tur"/>
                      </a:defRPr>
                    </a:pPr>
                    <a:r>
                      <a:rPr lang="en-US" sz="800" b="1" i="0" u="none" strike="noStrike" baseline="0">
                        <a:solidFill>
                          <a:srgbClr val="000000"/>
                        </a:solidFill>
                        <a:latin typeface="Arial Tur"/>
                        <a:cs typeface="Arial Tur"/>
                      </a:rPr>
                      <a:t>Güvenlik Raporu</a:t>
                    </a:r>
                  </a:p>
                  <a:p>
                    <a:pPr>
                      <a:defRPr sz="1200" b="0" i="0" u="none" strike="noStrike" baseline="0">
                        <a:solidFill>
                          <a:srgbClr val="000000"/>
                        </a:solidFill>
                        <a:latin typeface="Arial Tur"/>
                        <a:ea typeface="Arial Tur"/>
                        <a:cs typeface="Arial Tur"/>
                      </a:defRPr>
                    </a:pPr>
                    <a:r>
                      <a:rPr lang="en-US" sz="800" b="0" i="0" u="none" strike="noStrike" baseline="0">
                        <a:solidFill>
                          <a:srgbClr val="000000"/>
                        </a:solidFill>
                        <a:latin typeface="Arial Tur"/>
                        <a:cs typeface="Arial Tur"/>
                      </a:rPr>
                      <a:t>Safety Report</a:t>
                    </a:r>
                    <a:endParaRPr lang="en-US" sz="800" b="1" i="0" u="none" strike="noStrike" baseline="0">
                      <a:solidFill>
                        <a:srgbClr val="000000"/>
                      </a:solidFill>
                      <a:latin typeface="Arial Tur"/>
                      <a:cs typeface="Arial Tur"/>
                    </a:endParaRPr>
                  </a:p>
                  <a:p>
                    <a:pPr>
                      <a:defRPr sz="1200" b="0" i="0" u="none" strike="noStrike" baseline="0">
                        <a:solidFill>
                          <a:srgbClr val="000000"/>
                        </a:solidFill>
                        <a:latin typeface="Arial Tur"/>
                        <a:ea typeface="Arial Tur"/>
                        <a:cs typeface="Arial Tur"/>
                      </a:defRPr>
                    </a:pPr>
                    <a:r>
                      <a:rPr lang="en-US" sz="800" b="1" i="0" u="none" strike="noStrike" baseline="0">
                        <a:solidFill>
                          <a:srgbClr val="000000"/>
                        </a:solidFill>
                        <a:latin typeface="Arial Tur"/>
                        <a:cs typeface="Arial Tur"/>
                      </a:rPr>
                      <a:t>0,01%</a:t>
                    </a:r>
                  </a:p>
                </c:rich>
              </c:tx>
              <c:numFmt formatCode="0.00%" sourceLinked="0"/>
              <c:spPr>
                <a:noFill/>
                <a:ln w="25400">
                  <a:noFill/>
                </a:ln>
                <a:scene3d>
                  <a:camera prst="orthographicFront"/>
                  <a:lightRig rig="threePt" dir="t"/>
                </a:scene3d>
                <a:sp3d>
                  <a:bevelT/>
                </a:sp3d>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E5B-463C-B9A3-98797AA35D91}"/>
                </c:ext>
              </c:extLst>
            </c:dLbl>
            <c:dLbl>
              <c:idx val="6"/>
              <c:layout>
                <c:manualLayout>
                  <c:x val="-5.0697084917617234E-3"/>
                  <c:y val="0.17978028764503984"/>
                </c:manualLayout>
              </c:layout>
              <c:tx>
                <c:rich>
                  <a:bodyPr/>
                  <a:lstStyle/>
                  <a:p>
                    <a:r>
                      <a:rPr lang="en-US" b="1"/>
                      <a:t>İşin Durdurulmasının Kaldırılması Talebi 
 </a:t>
                    </a:r>
                    <a:r>
                      <a:rPr lang="en-US" b="0"/>
                      <a:t>Demand  about Abolition of Cessation of Work </a:t>
                    </a:r>
                    <a:r>
                      <a:rPr lang="en-US" b="1"/>
                      <a:t>
20,61%</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E5B-463C-B9A3-98797AA35D91}"/>
                </c:ext>
              </c:extLst>
            </c:dLbl>
            <c:dLbl>
              <c:idx val="7"/>
              <c:layout>
                <c:manualLayout>
                  <c:x val="8.2701050201424445E-2"/>
                  <c:y val="9.6327122005676891E-2"/>
                </c:manualLayout>
              </c:layout>
              <c:tx>
                <c:rich>
                  <a:bodyPr/>
                  <a:lstStyle/>
                  <a:p>
                    <a:r>
                      <a:rPr lang="en-US" b="1"/>
                      <a:t>Diğer (*)
</a:t>
                    </a:r>
                    <a:r>
                      <a:rPr lang="en-US" b="0"/>
                      <a:t>Other</a:t>
                    </a:r>
                    <a:r>
                      <a:rPr lang="en-US" b="1"/>
                      <a:t>
3,38%</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E5B-463C-B9A3-98797AA35D91}"/>
                </c:ext>
              </c:extLst>
            </c:dLbl>
            <c:dLbl>
              <c:idx val="8"/>
              <c:layout>
                <c:manualLayout>
                  <c:x val="-0.11908429628114661"/>
                  <c:y val="7.7362501632997232E-4"/>
                </c:manualLayout>
              </c:layout>
              <c:tx>
                <c:rich>
                  <a:bodyPr/>
                  <a:lstStyle/>
                  <a:p>
                    <a:r>
                      <a:rPr lang="en-US" b="1"/>
                      <a:t>56,89%</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E5B-463C-B9A3-98797AA35D91}"/>
                </c:ext>
              </c:extLst>
            </c:dLbl>
            <c:numFmt formatCode="0.00%" sourceLinked="0"/>
            <c:spPr>
              <a:noFill/>
              <a:ln w="25400">
                <a:noFill/>
              </a:ln>
              <a:scene3d>
                <a:camera prst="orthographicFront"/>
                <a:lightRig rig="threePt" dir="t"/>
              </a:scene3d>
              <a:sp3d>
                <a:bevelT/>
              </a:sp3d>
            </c:spPr>
            <c:txPr>
              <a:bodyPr/>
              <a:lstStyle/>
              <a:p>
                <a:pPr>
                  <a:defRPr sz="800" b="0" i="0" u="none" strike="noStrike" baseline="0">
                    <a:solidFill>
                      <a:srgbClr val="000000"/>
                    </a:solidFill>
                    <a:latin typeface="Arial Tur"/>
                    <a:ea typeface="Arial Tur"/>
                    <a:cs typeface="Arial Tur"/>
                  </a:defRPr>
                </a:pPr>
                <a:endParaRPr lang="tr-TR"/>
              </a:p>
            </c:txPr>
            <c:showLegendKey val="0"/>
            <c:showVal val="0"/>
            <c:showCatName val="1"/>
            <c:showSerName val="0"/>
            <c:showPercent val="1"/>
            <c:showBubbleSize val="0"/>
            <c:showLeaderLines val="1"/>
            <c:extLst>
              <c:ext xmlns:c15="http://schemas.microsoft.com/office/drawing/2012/chart" uri="{CE6537A1-D6FC-4f65-9D91-7224C49458BB}"/>
            </c:extLst>
          </c:dLbls>
          <c:cat>
            <c:strRef>
              <c:f>('3.1'!$B$3:$B$4,'3.1'!$C$4,'3.1'!$D$4,'3.1'!$E$4,'3.1'!$F$4,'3.1'!$G$4,'3.1'!$H$4,'3.1'!$I$4)</c:f>
              <c:strCache>
                <c:ptCount val="8"/>
                <c:pt idx="0">
                  <c:v>Programlı teftiş
Scheduled inspections</c:v>
                </c:pt>
                <c:pt idx="1">
                  <c:v>İş kazası
Occupational injuries                </c:v>
                </c:pt>
                <c:pt idx="2">
                  <c:v>Meslek hastalığı
Occupational diseases                             </c:v>
                </c:pt>
                <c:pt idx="3">
                  <c:v>Talebe ilişkin inceleme
Made on demand</c:v>
                </c:pt>
                <c:pt idx="4">
                  <c:v>Çalışma yasağı
Employment restrictions</c:v>
                </c:pt>
                <c:pt idx="5">
                  <c:v>Güvenlik Raporu
Safety Report</c:v>
                </c:pt>
                <c:pt idx="6">
                  <c:v>İşin Durdurulmasının Kaldırılması Talebi 
 Demand  about Abolition of Cessation of Work </c:v>
                </c:pt>
                <c:pt idx="7">
                  <c:v>Diğer (*)
Other</c:v>
                </c:pt>
              </c:strCache>
            </c:strRef>
          </c:cat>
          <c:val>
            <c:numRef>
              <c:f>'3.1'!$B$10:$I$10</c:f>
              <c:numCache>
                <c:formatCode>#,##0</c:formatCode>
                <c:ptCount val="8"/>
                <c:pt idx="0">
                  <c:v>15761</c:v>
                </c:pt>
                <c:pt idx="1">
                  <c:v>45</c:v>
                </c:pt>
                <c:pt idx="2">
                  <c:v>5</c:v>
                </c:pt>
                <c:pt idx="3">
                  <c:v>1843</c:v>
                </c:pt>
                <c:pt idx="4">
                  <c:v>0</c:v>
                </c:pt>
                <c:pt idx="5">
                  <c:v>3</c:v>
                </c:pt>
                <c:pt idx="6">
                  <c:v>122</c:v>
                </c:pt>
                <c:pt idx="7">
                  <c:v>63</c:v>
                </c:pt>
              </c:numCache>
            </c:numRef>
          </c:val>
          <c:extLst>
            <c:ext xmlns:c16="http://schemas.microsoft.com/office/drawing/2014/chart" uri="{C3380CC4-5D6E-409C-BE32-E72D297353CC}">
              <c16:uniqueId val="{0000000F-2E5B-463C-B9A3-98797AA35D91}"/>
            </c:ext>
          </c:extLst>
        </c:ser>
        <c:dLbls>
          <c:showLegendKey val="0"/>
          <c:showVal val="0"/>
          <c:showCatName val="0"/>
          <c:showSerName val="0"/>
          <c:showPercent val="0"/>
          <c:showBubbleSize val="0"/>
          <c:showLeaderLines val="1"/>
        </c:dLbls>
        <c:gapWidth val="96"/>
        <c:splitType val="pos"/>
        <c:splitPos val="7"/>
        <c:secondPieSize val="75"/>
        <c:serLines>
          <c:spPr>
            <a:ln w="3175">
              <a:solidFill>
                <a:srgbClr val="000000"/>
              </a:solidFill>
              <a:prstDash val="solid"/>
            </a:ln>
          </c:spPr>
        </c:serLines>
      </c:ofPieChart>
      <c:spPr>
        <a:noFill/>
        <a:ln w="25400">
          <a:noFill/>
        </a:ln>
      </c:spPr>
    </c:plotArea>
    <c:plotVisOnly val="1"/>
    <c:dispBlanksAs val="zero"/>
    <c:showDLblsOverMax val="0"/>
  </c:chart>
  <c:spPr>
    <a:gradFill>
      <a:gsLst>
        <a:gs pos="52000">
          <a:srgbClr val="A1B9E5"/>
        </a:gs>
        <a:gs pos="0">
          <a:srgbClr val="5682D2"/>
        </a:gs>
        <a:gs pos="75000">
          <a:schemeClr val="accent1">
            <a:tint val="44500"/>
            <a:satMod val="160000"/>
          </a:schemeClr>
        </a:gs>
        <a:gs pos="100000">
          <a:schemeClr val="accent1">
            <a:tint val="23500"/>
            <a:satMod val="160000"/>
          </a:schemeClr>
        </a:gs>
      </a:gsLst>
      <a:path path="rect">
        <a:fillToRect l="50000" t="50000" r="50000" b="50000"/>
      </a:path>
    </a:gradFill>
    <a:ln w="6350" cmpd="sng">
      <a:solidFill>
        <a:srgbClr val="000000"/>
      </a:solidFill>
      <a:prstDash val="solid"/>
      <a:round/>
    </a:ln>
    <a:effectLst>
      <a:outerShdw blurRad="50800" dist="38100" algn="l" rotWithShape="0">
        <a:prstClr val="black">
          <a:alpha val="40000"/>
        </a:prstClr>
      </a:outerShdw>
    </a:effectLst>
  </c:spPr>
  <c:txPr>
    <a:bodyPr/>
    <a:lstStyle/>
    <a:p>
      <a:pPr>
        <a:defRPr sz="12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80703475895301E-2"/>
          <c:y val="0.17372060757851493"/>
          <c:w val="0.78024641496203284"/>
          <c:h val="0.51180335737415539"/>
        </c:manualLayout>
      </c:layout>
      <c:ofPieChart>
        <c:ofPieType val="pie"/>
        <c:varyColors val="1"/>
        <c:ser>
          <c:idx val="0"/>
          <c:order val="0"/>
          <c:explosion val="5"/>
          <c:dPt>
            <c:idx val="0"/>
            <c:bubble3D val="0"/>
            <c:explosion val="11"/>
            <c:spPr>
              <a:solidFill>
                <a:schemeClr val="tx2">
                  <a:lumMod val="60000"/>
                  <a:lumOff val="40000"/>
                </a:schemeClr>
              </a:solidFill>
            </c:spPr>
            <c:extLst>
              <c:ext xmlns:c16="http://schemas.microsoft.com/office/drawing/2014/chart" uri="{C3380CC4-5D6E-409C-BE32-E72D297353CC}">
                <c16:uniqueId val="{00000001-C9C0-4312-A8DA-F262E7E03F76}"/>
              </c:ext>
            </c:extLst>
          </c:dPt>
          <c:dPt>
            <c:idx val="3"/>
            <c:bubble3D val="0"/>
            <c:spPr>
              <a:solidFill>
                <a:schemeClr val="accent3">
                  <a:lumMod val="75000"/>
                </a:schemeClr>
              </a:solidFill>
            </c:spPr>
            <c:extLst>
              <c:ext xmlns:c16="http://schemas.microsoft.com/office/drawing/2014/chart" uri="{C3380CC4-5D6E-409C-BE32-E72D297353CC}">
                <c16:uniqueId val="{00000004-C9C0-4312-A8DA-F262E7E03F76}"/>
              </c:ext>
            </c:extLst>
          </c:dPt>
          <c:dPt>
            <c:idx val="8"/>
            <c:bubble3D val="0"/>
            <c:spPr>
              <a:solidFill>
                <a:schemeClr val="accent2">
                  <a:lumMod val="60000"/>
                  <a:lumOff val="40000"/>
                </a:schemeClr>
              </a:solidFill>
            </c:spPr>
            <c:extLst>
              <c:ext xmlns:c16="http://schemas.microsoft.com/office/drawing/2014/chart" uri="{C3380CC4-5D6E-409C-BE32-E72D297353CC}">
                <c16:uniqueId val="{00000000-C9C0-4312-A8DA-F262E7E03F76}"/>
              </c:ext>
            </c:extLst>
          </c:dPt>
          <c:dLbls>
            <c:dLbl>
              <c:idx val="0"/>
              <c:layout>
                <c:manualLayout>
                  <c:x val="6.500248789175031E-2"/>
                  <c:y val="-4.3940735310961876E-2"/>
                </c:manualLayout>
              </c:layout>
              <c:tx>
                <c:rich>
                  <a:bodyPr wrap="square" lIns="38100" tIns="19050" rIns="38100" bIns="1905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Times New Roman" panose="02020603050405020304" pitchFamily="18" charset="0"/>
                        <a:ea typeface="Arial Tur"/>
                        <a:cs typeface="Times New Roman" panose="02020603050405020304" pitchFamily="18" charset="0"/>
                      </a:defRPr>
                    </a:pPr>
                    <a:fld id="{60082694-B1D9-498D-BF96-666655444B26}" type="CATEGORYNAME">
                      <a:rPr lang="en-US" b="1" baseline="0"/>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Times New Roman" panose="02020603050405020304" pitchFamily="18" charset="0"/>
                          <a:ea typeface="Arial Tur"/>
                          <a:cs typeface="Times New Roman" panose="02020603050405020304" pitchFamily="18" charset="0"/>
                        </a:defRPr>
                      </a:pPr>
                      <a:t>[KATEGORİ ADI]</a:t>
                    </a:fld>
                    <a:r>
                      <a:rPr lang="en-US" b="0" baseline="0"/>
                      <a:t> (</a:t>
                    </a:r>
                    <a:fld id="{68B73E9A-D46D-46B0-A914-FF0DF6EADF74}" type="VALUE">
                      <a:rPr lang="en-US" b="0" baseline="0"/>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Times New Roman" panose="02020603050405020304" pitchFamily="18" charset="0"/>
                          <a:ea typeface="Arial Tur"/>
                          <a:cs typeface="Times New Roman" panose="02020603050405020304" pitchFamily="18" charset="0"/>
                        </a:defRPr>
                      </a:pPr>
                      <a:t>[DEĞER]</a:t>
                    </a:fld>
                    <a:r>
                      <a:rPr lang="en-US" b="0" baseline="0"/>
                      <a:t>)</a:t>
                    </a:r>
                  </a:p>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Times New Roman" panose="02020603050405020304" pitchFamily="18" charset="0"/>
                        <a:ea typeface="Arial Tur"/>
                        <a:cs typeface="Times New Roman" panose="02020603050405020304" pitchFamily="18" charset="0"/>
                      </a:defRPr>
                    </a:pPr>
                    <a:r>
                      <a:rPr lang="en-US" b="0" baseline="0"/>
                      <a:t> </a:t>
                    </a:r>
                    <a:fld id="{66391EB5-E68A-4B55-BF78-1AEA0103BD42}" type="PERCENTAGE">
                      <a:rPr lang="en-US" b="0" baseline="0"/>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rgbClr val="000000"/>
                          </a:solidFill>
                          <a:latin typeface="Times New Roman" panose="02020603050405020304" pitchFamily="18" charset="0"/>
                          <a:ea typeface="Arial Tur"/>
                          <a:cs typeface="Times New Roman" panose="02020603050405020304" pitchFamily="18" charset="0"/>
                        </a:defRPr>
                      </a:pPr>
                      <a:t>[YÜZDE]</a:t>
                    </a:fld>
                    <a:endParaRPr lang="en-US" b="0" baseline="0"/>
                  </a:p>
                </c:rich>
              </c:tx>
              <c:numFmt formatCode="0.00%" sourceLinked="0"/>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15927339626346698"/>
                      <c:h val="0.19877706867273504"/>
                    </c:manualLayout>
                  </c15:layout>
                  <c15:dlblFieldTable/>
                  <c15:showDataLabelsRange val="0"/>
                </c:ext>
                <c:ext xmlns:c16="http://schemas.microsoft.com/office/drawing/2014/chart" uri="{C3380CC4-5D6E-409C-BE32-E72D297353CC}">
                  <c16:uniqueId val="{00000001-C9C0-4312-A8DA-F262E7E03F76}"/>
                </c:ext>
              </c:extLst>
            </c:dLbl>
            <c:dLbl>
              <c:idx val="1"/>
              <c:layout>
                <c:manualLayout>
                  <c:x val="0.1847754446862252"/>
                  <c:y val="-1.5946332968986014E-3"/>
                </c:manualLayout>
              </c:layout>
              <c:tx>
                <c:rich>
                  <a:bodyPr/>
                  <a:lstStyle/>
                  <a:p>
                    <a:fld id="{EAFFC618-436B-4073-9F55-7F2E67397785}" type="CATEGORYNAME">
                      <a:rPr lang="en-US" b="1" baseline="0"/>
                      <a:pPr/>
                      <a:t>[KATEGORİ ADI]</a:t>
                    </a:fld>
                    <a:r>
                      <a:rPr lang="en-US" b="0" baseline="0"/>
                      <a:t> </a:t>
                    </a:r>
                  </a:p>
                  <a:p>
                    <a:r>
                      <a:rPr lang="en-US" b="0" baseline="0"/>
                      <a:t>(</a:t>
                    </a:r>
                    <a:fld id="{34E2B186-7341-49F1-BC7B-F9C861119132}" type="VALUE">
                      <a:rPr lang="en-US" b="0" baseline="0"/>
                      <a:pPr/>
                      <a:t>[DEĞER]</a:t>
                    </a:fld>
                    <a:r>
                      <a:rPr lang="en-US" b="0" baseline="0"/>
                      <a:t>)</a:t>
                    </a:r>
                  </a:p>
                  <a:p>
                    <a:fld id="{BA994C41-17D5-4319-A554-D995F1EF3C58}" type="PERCENTAGE">
                      <a:rPr lang="en-US" b="0" baseline="0"/>
                      <a:pPr/>
                      <a:t>[YÜZDE]</a:t>
                    </a:fld>
                    <a:endParaRPr lang="tr-TR"/>
                  </a:p>
                </c:rich>
              </c:tx>
              <c:dLblPos val="bestFit"/>
              <c:showLegendKey val="0"/>
              <c:showVal val="1"/>
              <c:showCatName val="1"/>
              <c:showSerName val="0"/>
              <c:showPercent val="1"/>
              <c:showBubbleSize val="0"/>
              <c:extLst>
                <c:ext xmlns:c15="http://schemas.microsoft.com/office/drawing/2012/chart" uri="{CE6537A1-D6FC-4f65-9D91-7224C49458BB}">
                  <c15:layout>
                    <c:manualLayout>
                      <c:w val="0.22389129565422716"/>
                      <c:h val="0.14156067056491192"/>
                    </c:manualLayout>
                  </c15:layout>
                  <c15:dlblFieldTable/>
                  <c15:showDataLabelsRange val="0"/>
                </c:ext>
                <c:ext xmlns:c16="http://schemas.microsoft.com/office/drawing/2014/chart" uri="{C3380CC4-5D6E-409C-BE32-E72D297353CC}">
                  <c16:uniqueId val="{00000002-C9C0-4312-A8DA-F262E7E03F76}"/>
                </c:ext>
              </c:extLst>
            </c:dLbl>
            <c:dLbl>
              <c:idx val="2"/>
              <c:layout>
                <c:manualLayout>
                  <c:x val="-0.1028231105655364"/>
                  <c:y val="-0.18696063121090903"/>
                </c:manualLayout>
              </c:layout>
              <c:tx>
                <c:rich>
                  <a:bodyPr wrap="square" lIns="38100" tIns="19050" rIns="38100" bIns="19050" anchor="ctr">
                    <a:noAutofit/>
                  </a:bodyPr>
                  <a:lstStyle/>
                  <a:p>
                    <a:pPr>
                      <a:defRPr sz="1000" b="1">
                        <a:latin typeface="Times New Roman" panose="02020603050405020304" pitchFamily="18" charset="0"/>
                        <a:cs typeface="Times New Roman" panose="02020603050405020304" pitchFamily="18" charset="0"/>
                      </a:defRPr>
                    </a:pPr>
                    <a:fld id="{182C85FD-2CCD-4377-8224-602FB8E17B89}" type="CATEGORYNAME">
                      <a:rPr lang="en-US" sz="1000" b="1" i="0" u="none" strike="noStrike" kern="1200" baseline="0">
                        <a:solidFill>
                          <a:srgbClr val="000000"/>
                        </a:solidFill>
                        <a:latin typeface="Times New Roman" panose="02020603050405020304" pitchFamily="18" charset="0"/>
                        <a:ea typeface="Arial Tur"/>
                        <a:cs typeface="Times New Roman" panose="02020603050405020304" pitchFamily="18" charset="0"/>
                      </a:rPr>
                      <a:pPr>
                        <a:defRPr sz="1000" b="1">
                          <a:latin typeface="Times New Roman" panose="02020603050405020304" pitchFamily="18" charset="0"/>
                          <a:cs typeface="Times New Roman" panose="02020603050405020304" pitchFamily="18" charset="0"/>
                        </a:defRPr>
                      </a:pPr>
                      <a:t>[KATEGORİ ADI]</a:t>
                    </a:fld>
                    <a:r>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t> </a:t>
                    </a:r>
                  </a:p>
                  <a:p>
                    <a:pPr>
                      <a:defRPr sz="1000" b="1">
                        <a:latin typeface="Times New Roman" panose="02020603050405020304" pitchFamily="18" charset="0"/>
                        <a:cs typeface="Times New Roman" panose="02020603050405020304" pitchFamily="18" charset="0"/>
                      </a:defRPr>
                    </a:pPr>
                    <a:r>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t>(</a:t>
                    </a:r>
                    <a:fld id="{91169A15-0D55-4B08-9170-A241AB72A59F}" type="VALUE">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pPr>
                        <a:defRPr sz="1000" b="1">
                          <a:latin typeface="Times New Roman" panose="02020603050405020304" pitchFamily="18" charset="0"/>
                          <a:cs typeface="Times New Roman" panose="02020603050405020304" pitchFamily="18" charset="0"/>
                        </a:defRPr>
                      </a:pPr>
                      <a:t>[DEĞER]</a:t>
                    </a:fld>
                    <a:r>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t>)</a:t>
                    </a:r>
                  </a:p>
                  <a:p>
                    <a:pPr>
                      <a:defRPr sz="1000" b="1">
                        <a:latin typeface="Times New Roman" panose="02020603050405020304" pitchFamily="18" charset="0"/>
                        <a:cs typeface="Times New Roman" panose="02020603050405020304" pitchFamily="18" charset="0"/>
                      </a:defRPr>
                    </a:pPr>
                    <a:r>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t> </a:t>
                    </a:r>
                    <a:fld id="{EF82508B-29B0-4685-950B-012C527DD742}" type="PERCENTAGE">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pPr>
                        <a:defRPr sz="1000" b="1">
                          <a:latin typeface="Times New Roman" panose="02020603050405020304" pitchFamily="18" charset="0"/>
                          <a:cs typeface="Times New Roman" panose="02020603050405020304" pitchFamily="18" charset="0"/>
                        </a:defRPr>
                      </a:pPr>
                      <a:t>[YÜZDE]</a:t>
                    </a:fld>
                    <a:endPar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endParaRPr>
                  </a:p>
                </c:rich>
              </c:tx>
              <c:numFmt formatCode="0.00%" sourceLinked="0"/>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15454497029329853"/>
                      <c:h val="0.1935625495479408"/>
                    </c:manualLayout>
                  </c15:layout>
                  <c15:dlblFieldTable/>
                  <c15:showDataLabelsRange val="0"/>
                </c:ext>
                <c:ext xmlns:c16="http://schemas.microsoft.com/office/drawing/2014/chart" uri="{C3380CC4-5D6E-409C-BE32-E72D297353CC}">
                  <c16:uniqueId val="{00000003-C9C0-4312-A8DA-F262E7E03F76}"/>
                </c:ext>
              </c:extLst>
            </c:dLbl>
            <c:dLbl>
              <c:idx val="3"/>
              <c:layout>
                <c:manualLayout>
                  <c:x val="6.0582113011877119E-3"/>
                  <c:y val="-7.5779203570522688E-2"/>
                </c:manualLayout>
              </c:layout>
              <c:tx>
                <c:rich>
                  <a:bodyPr/>
                  <a:lstStyle/>
                  <a:p>
                    <a:fld id="{1A882497-3BEF-43F7-85F2-81CDEBC06955}" type="CATEGORYNAME">
                      <a:rPr lang="en-US" b="1"/>
                      <a:pPr/>
                      <a:t>[KATEGORİ ADI]</a:t>
                    </a:fld>
                    <a:endParaRPr lang="en-US" b="1"/>
                  </a:p>
                  <a:p>
                    <a:r>
                      <a:rPr lang="en-US" b="0" baseline="0"/>
                      <a:t>(</a:t>
                    </a:r>
                    <a:fld id="{FFE86E68-125F-45B7-9C36-8F0AB76EC4CC}" type="VALUE">
                      <a:rPr lang="en-US" b="0" baseline="0"/>
                      <a:pPr/>
                      <a:t>[DEĞER]</a:t>
                    </a:fld>
                    <a:r>
                      <a:rPr lang="en-US" b="0" baseline="0"/>
                      <a:t>)</a:t>
                    </a:r>
                  </a:p>
                  <a:p>
                    <a:r>
                      <a:rPr lang="en-US" b="0" baseline="0"/>
                      <a:t> </a:t>
                    </a:r>
                    <a:fld id="{F44C5FB0-8929-4F1A-9B83-BB43FA793A29}" type="PERCENTAGE">
                      <a:rPr lang="en-US" b="0" baseline="0"/>
                      <a:pPr/>
                      <a:t>[YÜZDE]</a:t>
                    </a:fld>
                    <a:endParaRPr lang="en-US" b="0" baseline="0"/>
                  </a:p>
                </c:rich>
              </c:tx>
              <c:dLblPos val="bestFit"/>
              <c:showLegendKey val="0"/>
              <c:showVal val="1"/>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C9C0-4312-A8DA-F262E7E03F76}"/>
                </c:ext>
              </c:extLst>
            </c:dLbl>
            <c:dLbl>
              <c:idx val="4"/>
              <c:layout>
                <c:manualLayout>
                  <c:x val="-4.7254048149264153E-3"/>
                  <c:y val="0.2665476189122144"/>
                </c:manualLayout>
              </c:layout>
              <c:tx>
                <c:rich>
                  <a:bodyPr wrap="square" lIns="38100" tIns="19050" rIns="38100" bIns="19050" anchor="ctr">
                    <a:noAutofit/>
                  </a:bodyPr>
                  <a:lstStyle/>
                  <a:p>
                    <a:pPr>
                      <a:defRPr sz="1000" b="1">
                        <a:latin typeface="Times New Roman" panose="02020603050405020304" pitchFamily="18" charset="0"/>
                        <a:cs typeface="Times New Roman" panose="02020603050405020304" pitchFamily="18" charset="0"/>
                      </a:defRPr>
                    </a:pPr>
                    <a:fld id="{3BDD2410-09F0-4AC0-B656-B949CB2AF98E}" type="CATEGORYNAME">
                      <a:rPr lang="en-US" b="1"/>
                      <a:pPr>
                        <a:defRPr sz="1000" b="1">
                          <a:latin typeface="Times New Roman" panose="02020603050405020304" pitchFamily="18" charset="0"/>
                          <a:cs typeface="Times New Roman" panose="02020603050405020304" pitchFamily="18" charset="0"/>
                        </a:defRPr>
                      </a:pPr>
                      <a:t>[KATEGORİ ADI]</a:t>
                    </a:fld>
                    <a:r>
                      <a:rPr lang="en-US" b="0" baseline="0"/>
                      <a:t> (</a:t>
                    </a:r>
                    <a:fld id="{D814A508-FD50-43C7-9561-437797948FF1}" type="VALUE">
                      <a:rPr lang="en-US" b="0" baseline="0"/>
                      <a:pPr>
                        <a:defRPr sz="1000" b="1">
                          <a:latin typeface="Times New Roman" panose="02020603050405020304" pitchFamily="18" charset="0"/>
                          <a:cs typeface="Times New Roman" panose="02020603050405020304" pitchFamily="18" charset="0"/>
                        </a:defRPr>
                      </a:pPr>
                      <a:t>[DEĞER]</a:t>
                    </a:fld>
                    <a:r>
                      <a:rPr lang="en-US" b="0" baseline="0"/>
                      <a:t>)</a:t>
                    </a:r>
                  </a:p>
                  <a:p>
                    <a:pPr>
                      <a:defRPr sz="1000" b="1">
                        <a:latin typeface="Times New Roman" panose="02020603050405020304" pitchFamily="18" charset="0"/>
                        <a:cs typeface="Times New Roman" panose="02020603050405020304" pitchFamily="18" charset="0"/>
                      </a:defRPr>
                    </a:pPr>
                    <a:r>
                      <a:rPr lang="en-US" b="0" baseline="0"/>
                      <a:t> </a:t>
                    </a:r>
                    <a:fld id="{09D7BB29-4A9C-45A8-BF49-32B4BEDDAA3E}" type="PERCENTAGE">
                      <a:rPr lang="en-US" b="0" baseline="0"/>
                      <a:pPr>
                        <a:defRPr sz="1000" b="1">
                          <a:latin typeface="Times New Roman" panose="02020603050405020304" pitchFamily="18" charset="0"/>
                          <a:cs typeface="Times New Roman" panose="02020603050405020304" pitchFamily="18" charset="0"/>
                        </a:defRPr>
                      </a:pPr>
                      <a:t>[YÜZDE]</a:t>
                    </a:fld>
                    <a:endParaRPr lang="en-US" b="0" baseline="0"/>
                  </a:p>
                </c:rich>
              </c:tx>
              <c:numFmt formatCode="0.00%" sourceLinked="0"/>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17681899384399868"/>
                      <c:h val="0.31634476381342563"/>
                    </c:manualLayout>
                  </c15:layout>
                  <c15:dlblFieldTable/>
                  <c15:showDataLabelsRange val="0"/>
                </c:ext>
                <c:ext xmlns:c16="http://schemas.microsoft.com/office/drawing/2014/chart" uri="{C3380CC4-5D6E-409C-BE32-E72D297353CC}">
                  <c16:uniqueId val="{00000005-C9C0-4312-A8DA-F262E7E03F76}"/>
                </c:ext>
              </c:extLst>
            </c:dLbl>
            <c:dLbl>
              <c:idx val="5"/>
              <c:delete val="1"/>
              <c:extLst>
                <c:ext xmlns:c15="http://schemas.microsoft.com/office/drawing/2012/chart" uri="{CE6537A1-D6FC-4f65-9D91-7224C49458BB}"/>
                <c:ext xmlns:c16="http://schemas.microsoft.com/office/drawing/2014/chart" uri="{C3380CC4-5D6E-409C-BE32-E72D297353CC}">
                  <c16:uniqueId val="{00000006-C9C0-4312-A8DA-F262E7E03F76}"/>
                </c:ext>
              </c:extLst>
            </c:dLbl>
            <c:dLbl>
              <c:idx val="6"/>
              <c:layout>
                <c:manualLayout>
                  <c:x val="-0.10803802203376235"/>
                  <c:y val="0.19961669656130182"/>
                </c:manualLayout>
              </c:layout>
              <c:tx>
                <c:rich>
                  <a:bodyPr wrap="square" lIns="38100" tIns="19050" rIns="38100" bIns="19050" anchor="ctr">
                    <a:noAutofit/>
                  </a:bodyPr>
                  <a:lstStyle/>
                  <a:p>
                    <a:pPr>
                      <a:defRPr sz="1000" b="1">
                        <a:latin typeface="Times New Roman" panose="02020603050405020304" pitchFamily="18" charset="0"/>
                        <a:cs typeface="Times New Roman" panose="02020603050405020304" pitchFamily="18" charset="0"/>
                      </a:defRPr>
                    </a:pPr>
                    <a:fld id="{DF4F13B7-91B9-41B5-B6F0-4FEEB3BF3989}" type="CATEGORYNAME">
                      <a:rPr lang="en-US" sz="1000" b="1" baseline="0"/>
                      <a:pPr>
                        <a:defRPr sz="1000" b="1">
                          <a:latin typeface="Times New Roman" panose="02020603050405020304" pitchFamily="18" charset="0"/>
                          <a:cs typeface="Times New Roman" panose="02020603050405020304" pitchFamily="18" charset="0"/>
                        </a:defRPr>
                      </a:pPr>
                      <a:t>[KATEGORİ ADI]</a:t>
                    </a:fld>
                    <a:endParaRPr lang="en-US" sz="1000" b="1" baseline="0"/>
                  </a:p>
                  <a:p>
                    <a:pPr>
                      <a:defRPr sz="1000" b="1">
                        <a:latin typeface="Times New Roman" panose="02020603050405020304" pitchFamily="18" charset="0"/>
                        <a:cs typeface="Times New Roman" panose="02020603050405020304" pitchFamily="18" charset="0"/>
                      </a:defRPr>
                    </a:pPr>
                    <a:r>
                      <a:rPr lang="en-US" sz="1000" b="0" baseline="0"/>
                      <a:t> (</a:t>
                    </a:r>
                    <a:fld id="{724F2DC4-AD19-4433-80A2-846410AF808C}" type="VALUE">
                      <a:rPr lang="en-US" sz="1000" b="0" baseline="0"/>
                      <a:pPr>
                        <a:defRPr sz="1000" b="1">
                          <a:latin typeface="Times New Roman" panose="02020603050405020304" pitchFamily="18" charset="0"/>
                          <a:cs typeface="Times New Roman" panose="02020603050405020304" pitchFamily="18" charset="0"/>
                        </a:defRPr>
                      </a:pPr>
                      <a:t>[DEĞER]</a:t>
                    </a:fld>
                    <a:r>
                      <a:rPr lang="en-US" sz="1000" b="0" baseline="0"/>
                      <a:t>)</a:t>
                    </a:r>
                  </a:p>
                  <a:p>
                    <a:pPr>
                      <a:defRPr sz="1000" b="1">
                        <a:latin typeface="Times New Roman" panose="02020603050405020304" pitchFamily="18" charset="0"/>
                        <a:cs typeface="Times New Roman" panose="02020603050405020304" pitchFamily="18" charset="0"/>
                      </a:defRPr>
                    </a:pPr>
                    <a:r>
                      <a:rPr lang="en-US" sz="1000" b="0" baseline="0"/>
                      <a:t> </a:t>
                    </a:r>
                    <a:fld id="{702BDC4E-9A9A-4B54-B4B3-70D67DD31C74}" type="PERCENTAGE">
                      <a:rPr lang="en-US" sz="1000" b="0" baseline="0"/>
                      <a:pPr>
                        <a:defRPr sz="1000" b="1">
                          <a:latin typeface="Times New Roman" panose="02020603050405020304" pitchFamily="18" charset="0"/>
                          <a:cs typeface="Times New Roman" panose="02020603050405020304" pitchFamily="18" charset="0"/>
                        </a:defRPr>
                      </a:pPr>
                      <a:t>[YÜZDE]</a:t>
                    </a:fld>
                    <a:endParaRPr lang="en-US" sz="1000" b="0" baseline="0"/>
                  </a:p>
                </c:rich>
              </c:tx>
              <c:numFmt formatCode="0.00%" sourceLinked="0"/>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9.9152724962772193E-2"/>
                      <c:h val="0.1473386571185818"/>
                    </c:manualLayout>
                  </c15:layout>
                  <c15:dlblFieldTable/>
                  <c15:showDataLabelsRange val="0"/>
                </c:ext>
                <c:ext xmlns:c16="http://schemas.microsoft.com/office/drawing/2014/chart" uri="{C3380CC4-5D6E-409C-BE32-E72D297353CC}">
                  <c16:uniqueId val="{00000007-C9C0-4312-A8DA-F262E7E03F76}"/>
                </c:ext>
              </c:extLst>
            </c:dLbl>
            <c:dLbl>
              <c:idx val="7"/>
              <c:delete val="1"/>
              <c:extLst>
                <c:ext xmlns:c15="http://schemas.microsoft.com/office/drawing/2012/chart" uri="{CE6537A1-D6FC-4f65-9D91-7224C49458BB}"/>
                <c:ext xmlns:c16="http://schemas.microsoft.com/office/drawing/2014/chart" uri="{C3380CC4-5D6E-409C-BE32-E72D297353CC}">
                  <c16:uniqueId val="{00000008-C9C0-4312-A8DA-F262E7E03F76}"/>
                </c:ext>
              </c:extLst>
            </c:dLbl>
            <c:dLbl>
              <c:idx val="8"/>
              <c:layout>
                <c:manualLayout>
                  <c:x val="-0.11066984577002489"/>
                  <c:y val="1.7352158043855298E-3"/>
                </c:manualLayout>
              </c:layout>
              <c:tx>
                <c:rich>
                  <a:bodyPr/>
                  <a:lstStyle/>
                  <a:p>
                    <a:r>
                      <a:rPr lang="en-US" sz="1000" b="1">
                        <a:latin typeface="Times New Roman" panose="02020603050405020304" pitchFamily="18" charset="0"/>
                        <a:cs typeface="Times New Roman" panose="02020603050405020304" pitchFamily="18" charset="0"/>
                      </a:rPr>
                      <a:t>Programdışı Teftiş</a:t>
                    </a:r>
                  </a:p>
                  <a:p>
                    <a:r>
                      <a:rPr lang="en-US" sz="1000" b="1" baseline="0">
                        <a:latin typeface="Times New Roman" panose="02020603050405020304" pitchFamily="18" charset="0"/>
                        <a:cs typeface="Times New Roman" panose="02020603050405020304" pitchFamily="18" charset="0"/>
                      </a:rPr>
                      <a:t>Unscheduled Inspection</a:t>
                    </a:r>
                  </a:p>
                  <a:p>
                    <a:r>
                      <a:rPr lang="en-US" b="0" baseline="0"/>
                      <a:t> (</a:t>
                    </a:r>
                    <a:fld id="{EB1CE256-F6FA-4B81-B946-7DDBE514A5BA}" type="VALUE">
                      <a:rPr lang="en-US" b="0" baseline="0"/>
                      <a:pPr/>
                      <a:t>[DEĞER]</a:t>
                    </a:fld>
                    <a:r>
                      <a:rPr lang="en-US" b="0" baseline="0"/>
                      <a:t>)</a:t>
                    </a:r>
                  </a:p>
                  <a:p>
                    <a:r>
                      <a:rPr lang="en-US" b="0" baseline="0"/>
                      <a:t> </a:t>
                    </a:r>
                    <a:fld id="{41F430BF-D1BF-492E-99A7-C212B1A3E572}" type="PERCENTAGE">
                      <a:rPr lang="en-US" b="0" baseline="0"/>
                      <a:pPr/>
                      <a:t>[YÜZDE]</a:t>
                    </a:fld>
                    <a:endParaRPr lang="en-US" b="0" baseline="0"/>
                  </a:p>
                </c:rich>
              </c:tx>
              <c:dLblPos val="bestFit"/>
              <c:showLegendKey val="0"/>
              <c:showVal val="1"/>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C9C0-4312-A8DA-F262E7E03F76}"/>
                </c:ext>
              </c:extLst>
            </c:dLbl>
            <c:numFmt formatCode="0.00%" sourceLinked="0"/>
            <c:spPr>
              <a:noFill/>
              <a:ln>
                <a:noFill/>
              </a:ln>
              <a:effectLst/>
            </c:spPr>
            <c:txPr>
              <a:bodyPr wrap="square" lIns="38100" tIns="19050" rIns="38100" bIns="19050" anchor="ctr">
                <a:spAutoFit/>
              </a:bodyPr>
              <a:lstStyle/>
              <a:p>
                <a:pPr>
                  <a:defRPr sz="1000" b="1">
                    <a:latin typeface="Times New Roman" panose="02020603050405020304" pitchFamily="18" charset="0"/>
                    <a:cs typeface="Times New Roman" panose="02020603050405020304" pitchFamily="18" charset="0"/>
                  </a:defRPr>
                </a:pPr>
                <a:endParaRPr lang="tr-TR"/>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GRA!$L$4:$L$10</c:f>
              <c:strCache>
                <c:ptCount val="7"/>
                <c:pt idx="0">
                  <c:v>Programlı teftiş Scheduled inspections</c:v>
                </c:pt>
                <c:pt idx="1">
                  <c:v>Talebe ilişkin inceleme Made on demand</c:v>
                </c:pt>
                <c:pt idx="2">
                  <c:v>İş kazası Occupational injuries  </c:v>
                </c:pt>
                <c:pt idx="3">
                  <c:v>Meslek hastalığı Occupational diseases  </c:v>
                </c:pt>
                <c:pt idx="4">
                  <c:v>İşin Durdurulmasının Kaldırılması Talebi Demand  about Abolition of Cessation of Work </c:v>
                </c:pt>
                <c:pt idx="5">
                  <c:v>Güvenlik Raporu Safety Report</c:v>
                </c:pt>
                <c:pt idx="6">
                  <c:v>Diğer Other</c:v>
                </c:pt>
              </c:strCache>
            </c:strRef>
          </c:cat>
          <c:val>
            <c:numRef>
              <c:f>GRA!$M$4:$M$11</c:f>
              <c:numCache>
                <c:formatCode>#,##0</c:formatCode>
                <c:ptCount val="8"/>
                <c:pt idx="0">
                  <c:v>15761</c:v>
                </c:pt>
                <c:pt idx="1">
                  <c:v>1843</c:v>
                </c:pt>
                <c:pt idx="2" formatCode="General">
                  <c:v>45</c:v>
                </c:pt>
                <c:pt idx="3" formatCode="General">
                  <c:v>5</c:v>
                </c:pt>
                <c:pt idx="4" formatCode="General">
                  <c:v>122</c:v>
                </c:pt>
                <c:pt idx="5" formatCode="General">
                  <c:v>3</c:v>
                </c:pt>
                <c:pt idx="6" formatCode="General">
                  <c:v>63</c:v>
                </c:pt>
                <c:pt idx="7" formatCode="General">
                  <c:v>0</c:v>
                </c:pt>
              </c:numCache>
            </c:numRef>
          </c:val>
          <c:extLst>
            <c:ext xmlns:c16="http://schemas.microsoft.com/office/drawing/2014/chart" uri="{C3380CC4-5D6E-409C-BE32-E72D297353CC}">
              <c16:uniqueId val="{00000009-C9C0-4312-A8DA-F262E7E03F76}"/>
            </c:ext>
          </c:extLst>
        </c:ser>
        <c:dLbls>
          <c:dLblPos val="bestFit"/>
          <c:showLegendKey val="0"/>
          <c:showVal val="1"/>
          <c:showCatName val="0"/>
          <c:showSerName val="0"/>
          <c:showPercent val="0"/>
          <c:showBubbleSize val="0"/>
          <c:showLeaderLines val="1"/>
        </c:dLbls>
        <c:gapWidth val="96"/>
        <c:splitType val="pos"/>
        <c:splitPos val="7"/>
        <c:secondPieSize val="75"/>
        <c:serLines>
          <c:spPr>
            <a:ln w="3175">
              <a:solidFill>
                <a:srgbClr val="000000"/>
              </a:solidFill>
              <a:prstDash val="solid"/>
            </a:ln>
          </c:spPr>
        </c:serLines>
      </c:ofPieChart>
      <c:spPr>
        <a:noFill/>
        <a:ln w="25400">
          <a:noFill/>
        </a:ln>
      </c:spPr>
    </c:plotArea>
    <c:plotVisOnly val="1"/>
    <c:dispBlanksAs val="zero"/>
    <c:showDLblsOverMax val="0"/>
  </c:chart>
  <c:spPr>
    <a:gradFill>
      <a:gsLst>
        <a:gs pos="52000">
          <a:srgbClr val="A1B9E5"/>
        </a:gs>
        <a:gs pos="0">
          <a:srgbClr val="5682D2"/>
        </a:gs>
        <a:gs pos="75000">
          <a:schemeClr val="accent1">
            <a:tint val="44500"/>
            <a:satMod val="160000"/>
          </a:schemeClr>
        </a:gs>
        <a:gs pos="100000">
          <a:schemeClr val="accent1">
            <a:tint val="23500"/>
            <a:satMod val="160000"/>
          </a:schemeClr>
        </a:gs>
      </a:gsLst>
      <a:path path="rect">
        <a:fillToRect l="50000" t="50000" r="50000" b="50000"/>
      </a:path>
    </a:gradFill>
    <a:ln w="6350" cmpd="sng">
      <a:solidFill>
        <a:srgbClr val="000000"/>
      </a:solidFill>
      <a:prstDash val="solid"/>
      <a:round/>
    </a:ln>
    <a:effectLst>
      <a:outerShdw blurRad="50800" dist="38100" algn="l" rotWithShape="0">
        <a:prstClr val="black">
          <a:alpha val="40000"/>
        </a:prstClr>
      </a:outerShdw>
    </a:effectLst>
  </c:spPr>
  <c:txPr>
    <a:bodyPr/>
    <a:lstStyle/>
    <a:p>
      <a:pPr>
        <a:defRPr sz="12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716183342935789E-2"/>
          <c:y val="0.13613861386138615"/>
          <c:w val="0.77677455986385835"/>
          <c:h val="0.56493184114697526"/>
        </c:manualLayout>
      </c:layout>
      <c:ofPieChart>
        <c:ofPieType val="pie"/>
        <c:varyColors val="1"/>
        <c:ser>
          <c:idx val="0"/>
          <c:order val="0"/>
          <c:explosion val="7"/>
          <c:dPt>
            <c:idx val="9"/>
            <c:bubble3D val="0"/>
            <c:spPr>
              <a:solidFill>
                <a:schemeClr val="accent2">
                  <a:lumMod val="60000"/>
                  <a:lumOff val="40000"/>
                </a:schemeClr>
              </a:solidFill>
            </c:spPr>
            <c:extLst>
              <c:ext xmlns:c16="http://schemas.microsoft.com/office/drawing/2014/chart" uri="{C3380CC4-5D6E-409C-BE32-E72D297353CC}">
                <c16:uniqueId val="{00000001-6825-4DB3-8BFA-5994EFD27406}"/>
              </c:ext>
            </c:extLst>
          </c:dPt>
          <c:dLbls>
            <c:dLbl>
              <c:idx val="0"/>
              <c:layout>
                <c:manualLayout>
                  <c:x val="4.3860789453006969E-2"/>
                  <c:y val="-0.10320718384778174"/>
                </c:manualLayout>
              </c:layout>
              <c:tx>
                <c:rich>
                  <a:bodyPr/>
                  <a:lstStyle/>
                  <a:p>
                    <a:fld id="{F9EA8C10-A812-42A8-9C81-C87115A30205}" type="CATEGORYNAME">
                      <a:rPr lang="en-US" sz="1000" b="1" i="0" u="none" strike="noStrike" kern="1200" baseline="0">
                        <a:solidFill>
                          <a:srgbClr val="000000"/>
                        </a:solidFill>
                        <a:latin typeface="Times New Roman" panose="02020603050405020304" pitchFamily="18" charset="0"/>
                        <a:ea typeface="Arial Tur"/>
                        <a:cs typeface="Times New Roman" panose="02020603050405020304" pitchFamily="18" charset="0"/>
                      </a:rPr>
                      <a:pPr/>
                      <a:t>[KATEGORİ ADI]</a:t>
                    </a:fld>
                    <a:endPar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endParaRPr>
                  </a:p>
                  <a:p>
                    <a:r>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t>(</a:t>
                    </a:r>
                    <a:fld id="{A1A10188-237B-48E6-A77F-03B1B7901FD0}" type="VALUE">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pPr/>
                      <a:t>[DEĞER]</a:t>
                    </a:fld>
                    <a:r>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t>)</a:t>
                    </a:r>
                  </a:p>
                  <a:p>
                    <a:r>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t> </a:t>
                    </a:r>
                    <a:fld id="{963E55BF-EEE8-4F91-B148-55E2F9CF8667}" type="PERCENTAGE">
                      <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rPr>
                      <a:pPr/>
                      <a:t>[YÜZDE]</a:t>
                    </a:fld>
                    <a:endParaRPr lang="en-US" sz="1000" b="0" i="0" u="none" strike="noStrike" kern="1200" baseline="0">
                      <a:solidFill>
                        <a:srgbClr val="000000"/>
                      </a:solidFill>
                      <a:latin typeface="Times New Roman" panose="02020603050405020304" pitchFamily="18" charset="0"/>
                      <a:ea typeface="Arial Tur"/>
                      <a:cs typeface="Times New Roman" panose="02020603050405020304" pitchFamily="18" charset="0"/>
                    </a:endParaRPr>
                  </a:p>
                </c:rich>
              </c:tx>
              <c:dLblPos val="bestFit"/>
              <c:showLegendKey val="0"/>
              <c:showVal val="1"/>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6825-4DB3-8BFA-5994EFD27406}"/>
                </c:ext>
              </c:extLst>
            </c:dLbl>
            <c:dLbl>
              <c:idx val="1"/>
              <c:layout>
                <c:manualLayout>
                  <c:x val="4.2098794375669553E-2"/>
                  <c:y val="0.19184508716071505"/>
                </c:manualLayout>
              </c:layout>
              <c:tx>
                <c:rich>
                  <a:bodyPr/>
                  <a:lstStyle/>
                  <a:p>
                    <a:fld id="{546CB84E-7EAD-42FF-AA31-A457CAFDA5C2}" type="CATEGORYNAME">
                      <a:rPr lang="en-US" sz="1000" b="1">
                        <a:latin typeface="Times New Roman" panose="02020603050405020304" pitchFamily="18" charset="0"/>
                        <a:cs typeface="Times New Roman" panose="02020603050405020304" pitchFamily="18" charset="0"/>
                      </a:rPr>
                      <a:pPr/>
                      <a:t>[KATEGORİ ADI]</a:t>
                    </a:fld>
                    <a:r>
                      <a:rPr lang="en-US" sz="1000" baseline="0">
                        <a:latin typeface="Times New Roman" panose="02020603050405020304" pitchFamily="18" charset="0"/>
                        <a:cs typeface="Times New Roman" panose="02020603050405020304" pitchFamily="18" charset="0"/>
                      </a:rPr>
                      <a:t> (</a:t>
                    </a:r>
                    <a:fld id="{40662B96-9C71-48CF-9AC7-8F0C59B7F3E2}" type="VALUE">
                      <a:rPr lang="en-US" sz="1000" baseline="0">
                        <a:latin typeface="Times New Roman" panose="02020603050405020304" pitchFamily="18" charset="0"/>
                        <a:cs typeface="Times New Roman" panose="02020603050405020304" pitchFamily="18" charset="0"/>
                      </a:rPr>
                      <a:pPr/>
                      <a:t>[DEĞER]</a:t>
                    </a:fld>
                    <a:r>
                      <a:rPr lang="en-US" sz="1000" baseline="0">
                        <a:latin typeface="Times New Roman" panose="02020603050405020304" pitchFamily="18" charset="0"/>
                        <a:cs typeface="Times New Roman" panose="02020603050405020304" pitchFamily="18" charset="0"/>
                      </a:rPr>
                      <a:t>)</a:t>
                    </a:r>
                  </a:p>
                  <a:p>
                    <a:r>
                      <a:rPr lang="en-US" sz="1000" baseline="0">
                        <a:latin typeface="Times New Roman" panose="02020603050405020304" pitchFamily="18" charset="0"/>
                        <a:cs typeface="Times New Roman" panose="02020603050405020304" pitchFamily="18" charset="0"/>
                      </a:rPr>
                      <a:t> </a:t>
                    </a:r>
                    <a:fld id="{3E84EE84-BFAC-495B-9E52-20FA1D64BCC9}" type="PERCENTAGE">
                      <a:rPr lang="en-US" sz="1000" baseline="0">
                        <a:latin typeface="Times New Roman" panose="02020603050405020304" pitchFamily="18" charset="0"/>
                        <a:cs typeface="Times New Roman" panose="02020603050405020304" pitchFamily="18" charset="0"/>
                      </a:rPr>
                      <a:pPr/>
                      <a:t>[YÜZDE]</a:t>
                    </a:fld>
                    <a:endParaRPr lang="en-US" sz="1000" baseline="0">
                      <a:latin typeface="Times New Roman" panose="02020603050405020304" pitchFamily="18" charset="0"/>
                      <a:cs typeface="Times New Roman" panose="02020603050405020304" pitchFamily="18" charset="0"/>
                    </a:endParaRPr>
                  </a:p>
                </c:rich>
              </c:tx>
              <c:dLblPos val="bestFit"/>
              <c:showLegendKey val="0"/>
              <c:showVal val="1"/>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6825-4DB3-8BFA-5994EFD27406}"/>
                </c:ext>
              </c:extLst>
            </c:dLbl>
            <c:dLbl>
              <c:idx val="2"/>
              <c:layout>
                <c:manualLayout>
                  <c:x val="-7.645852787947563E-2"/>
                  <c:y val="-0.26409537790826992"/>
                </c:manualLayout>
              </c:layout>
              <c:tx>
                <c:rich>
                  <a:bodyPr/>
                  <a:lstStyle/>
                  <a:p>
                    <a:fld id="{CA03F633-2968-40DD-9343-4FFD0D361673}" type="CATEGORYNAME">
                      <a:rPr lang="en-US" b="1"/>
                      <a:pPr/>
                      <a:t>[KATEGORİ ADI]</a:t>
                    </a:fld>
                    <a:endParaRPr lang="en-US" b="1" baseline="0"/>
                  </a:p>
                  <a:p>
                    <a:r>
                      <a:rPr lang="en-US" baseline="0"/>
                      <a:t> (</a:t>
                    </a:r>
                    <a:fld id="{1DC7E06B-213E-4DC6-9A3C-32146739B27E}" type="VALUE">
                      <a:rPr lang="en-US" baseline="0"/>
                      <a:pPr/>
                      <a:t>[DEĞER]</a:t>
                    </a:fld>
                    <a:r>
                      <a:rPr lang="en-US" baseline="0"/>
                      <a:t>)</a:t>
                    </a:r>
                  </a:p>
                  <a:p>
                    <a:r>
                      <a:rPr lang="en-US" baseline="0"/>
                      <a:t> </a:t>
                    </a:r>
                    <a:fld id="{9799FD99-BE45-40D2-8D95-0821975F97A1}" type="PERCENTAGE">
                      <a:rPr lang="en-US" baseline="0"/>
                      <a:pPr/>
                      <a:t>[YÜZDE]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6825-4DB3-8BFA-5994EFD27406}"/>
                </c:ext>
              </c:extLst>
            </c:dLbl>
            <c:dLbl>
              <c:idx val="3"/>
              <c:layout>
                <c:manualLayout>
                  <c:x val="-3.7988310470604995E-4"/>
                  <c:y val="-0.10476190476190476"/>
                </c:manualLayout>
              </c:layout>
              <c:tx>
                <c:rich>
                  <a:bodyPr wrap="square" lIns="38100" tIns="19050" rIns="38100" bIns="19050" anchor="ctr">
                    <a:noAutofit/>
                  </a:bodyPr>
                  <a:lstStyle/>
                  <a:p>
                    <a:pPr>
                      <a:defRPr sz="1000">
                        <a:latin typeface="Times New Roman" panose="02020603050405020304" pitchFamily="18" charset="0"/>
                        <a:cs typeface="Times New Roman" panose="02020603050405020304" pitchFamily="18" charset="0"/>
                      </a:defRPr>
                    </a:pPr>
                    <a:fld id="{246547A8-DEDC-4B9C-A25C-6C6C5C9660F5}" type="CATEGORYNAME">
                      <a:rPr lang="en-US" sz="1000" b="1">
                        <a:latin typeface="Times New Roman" panose="02020603050405020304" pitchFamily="18" charset="0"/>
                        <a:cs typeface="Times New Roman" panose="02020603050405020304" pitchFamily="18" charset="0"/>
                      </a:rPr>
                      <a:pPr>
                        <a:defRPr sz="1000">
                          <a:latin typeface="Times New Roman" panose="02020603050405020304" pitchFamily="18" charset="0"/>
                          <a:cs typeface="Times New Roman" panose="02020603050405020304" pitchFamily="18" charset="0"/>
                        </a:defRPr>
                      </a:pPr>
                      <a:t>[KATEGORİ ADI]</a:t>
                    </a:fld>
                    <a:r>
                      <a:rPr lang="en-US" sz="1000" baseline="0">
                        <a:latin typeface="Times New Roman" panose="02020603050405020304" pitchFamily="18" charset="0"/>
                        <a:cs typeface="Times New Roman" panose="02020603050405020304" pitchFamily="18" charset="0"/>
                      </a:rPr>
                      <a:t> </a:t>
                    </a:r>
                  </a:p>
                  <a:p>
                    <a:pPr>
                      <a:defRPr sz="1000">
                        <a:latin typeface="Times New Roman" panose="02020603050405020304" pitchFamily="18" charset="0"/>
                        <a:cs typeface="Times New Roman" panose="02020603050405020304" pitchFamily="18" charset="0"/>
                      </a:defRPr>
                    </a:pPr>
                    <a:r>
                      <a:rPr lang="en-US" sz="1000" baseline="0">
                        <a:latin typeface="Times New Roman" panose="02020603050405020304" pitchFamily="18" charset="0"/>
                        <a:cs typeface="Times New Roman" panose="02020603050405020304" pitchFamily="18" charset="0"/>
                      </a:rPr>
                      <a:t>(</a:t>
                    </a:r>
                    <a:fld id="{BEE6B845-2EF7-4A05-8446-5AC95C25869C}" type="VALUE">
                      <a:rPr lang="en-US" sz="1000" baseline="0">
                        <a:latin typeface="Times New Roman" panose="02020603050405020304" pitchFamily="18" charset="0"/>
                        <a:cs typeface="Times New Roman" panose="02020603050405020304" pitchFamily="18" charset="0"/>
                      </a:rPr>
                      <a:pPr>
                        <a:defRPr sz="1000">
                          <a:latin typeface="Times New Roman" panose="02020603050405020304" pitchFamily="18" charset="0"/>
                          <a:cs typeface="Times New Roman" panose="02020603050405020304" pitchFamily="18" charset="0"/>
                        </a:defRPr>
                      </a:pPr>
                      <a:t>[DEĞER]</a:t>
                    </a:fld>
                    <a:r>
                      <a:rPr lang="en-US" sz="1000" baseline="0">
                        <a:latin typeface="Times New Roman" panose="02020603050405020304" pitchFamily="18" charset="0"/>
                        <a:cs typeface="Times New Roman" panose="02020603050405020304" pitchFamily="18" charset="0"/>
                      </a:rPr>
                      <a:t>)</a:t>
                    </a:r>
                  </a:p>
                  <a:p>
                    <a:pPr>
                      <a:defRPr sz="1000">
                        <a:latin typeface="Times New Roman" panose="02020603050405020304" pitchFamily="18" charset="0"/>
                        <a:cs typeface="Times New Roman" panose="02020603050405020304" pitchFamily="18" charset="0"/>
                      </a:defRPr>
                    </a:pPr>
                    <a:r>
                      <a:rPr lang="en-US" sz="1000" baseline="0">
                        <a:latin typeface="Times New Roman" panose="02020603050405020304" pitchFamily="18" charset="0"/>
                        <a:cs typeface="Times New Roman" panose="02020603050405020304" pitchFamily="18" charset="0"/>
                      </a:rPr>
                      <a:t> </a:t>
                    </a:r>
                    <a:fld id="{000C1AD3-337A-444E-9C24-A1EAADFE5CA7}" type="PERCENTAGE">
                      <a:rPr lang="en-US" sz="1000" baseline="0">
                        <a:latin typeface="Times New Roman" panose="02020603050405020304" pitchFamily="18" charset="0"/>
                        <a:cs typeface="Times New Roman" panose="02020603050405020304" pitchFamily="18" charset="0"/>
                      </a:rPr>
                      <a:pPr>
                        <a:defRPr sz="1000">
                          <a:latin typeface="Times New Roman" panose="02020603050405020304" pitchFamily="18" charset="0"/>
                          <a:cs typeface="Times New Roman" panose="02020603050405020304" pitchFamily="18" charset="0"/>
                        </a:defRPr>
                      </a:pPr>
                      <a:t>[YÜZDE]</a:t>
                    </a:fld>
                    <a:endParaRPr lang="en-US" sz="1000" baseline="0">
                      <a:latin typeface="Times New Roman" panose="02020603050405020304" pitchFamily="18" charset="0"/>
                      <a:cs typeface="Times New Roman" panose="02020603050405020304" pitchFamily="18" charset="0"/>
                    </a:endParaRPr>
                  </a:p>
                </c:rich>
              </c:tx>
              <c:numFmt formatCode="0.00%" sourceLinked="0"/>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18692686850051712"/>
                      <c:h val="0.19531880548829703"/>
                    </c:manualLayout>
                  </c15:layout>
                  <c15:dlblFieldTable/>
                  <c15:showDataLabelsRange val="0"/>
                </c:ext>
                <c:ext xmlns:c16="http://schemas.microsoft.com/office/drawing/2014/chart" uri="{C3380CC4-5D6E-409C-BE32-E72D297353CC}">
                  <c16:uniqueId val="{00000005-6825-4DB3-8BFA-5994EFD27406}"/>
                </c:ext>
              </c:extLst>
            </c:dLbl>
            <c:dLbl>
              <c:idx val="4"/>
              <c:layout>
                <c:manualLayout>
                  <c:x val="4.0564454875486544E-2"/>
                  <c:y val="6.7071870253506444E-2"/>
                </c:manualLayout>
              </c:layout>
              <c:tx>
                <c:rich>
                  <a:bodyPr wrap="square" lIns="38100" tIns="19050" rIns="38100" bIns="19050" anchor="ctr">
                    <a:noAutofit/>
                  </a:bodyPr>
                  <a:lstStyle/>
                  <a:p>
                    <a:pPr>
                      <a:defRPr sz="1000">
                        <a:latin typeface="Times New Roman" panose="02020603050405020304" pitchFamily="18" charset="0"/>
                        <a:cs typeface="Times New Roman" panose="02020603050405020304" pitchFamily="18" charset="0"/>
                      </a:defRPr>
                    </a:pPr>
                    <a:fld id="{00B0EBA9-5B66-4B33-A2F9-AAEE85BF6657}" type="CATEGORYNAME">
                      <a:rPr lang="en-US" sz="1000" b="1">
                        <a:latin typeface="Times New Roman" panose="02020603050405020304" pitchFamily="18" charset="0"/>
                        <a:cs typeface="Times New Roman" panose="02020603050405020304" pitchFamily="18" charset="0"/>
                      </a:rPr>
                      <a:pPr>
                        <a:defRPr sz="1000">
                          <a:latin typeface="Times New Roman" panose="02020603050405020304" pitchFamily="18" charset="0"/>
                          <a:cs typeface="Times New Roman" panose="02020603050405020304" pitchFamily="18" charset="0"/>
                        </a:defRPr>
                      </a:pPr>
                      <a:t>[KATEGORİ ADI]</a:t>
                    </a:fld>
                    <a:endParaRPr lang="en-US" sz="1000" b="1">
                      <a:latin typeface="Times New Roman" panose="02020603050405020304" pitchFamily="18" charset="0"/>
                      <a:cs typeface="Times New Roman" panose="02020603050405020304" pitchFamily="18" charset="0"/>
                    </a:endParaRPr>
                  </a:p>
                  <a:p>
                    <a:pPr>
                      <a:defRPr sz="1000">
                        <a:latin typeface="Times New Roman" panose="02020603050405020304" pitchFamily="18" charset="0"/>
                        <a:cs typeface="Times New Roman" panose="02020603050405020304" pitchFamily="18" charset="0"/>
                      </a:defRPr>
                    </a:pPr>
                    <a:r>
                      <a:rPr lang="en-US" sz="1000" baseline="0">
                        <a:latin typeface="Times New Roman" panose="02020603050405020304" pitchFamily="18" charset="0"/>
                        <a:cs typeface="Times New Roman" panose="02020603050405020304" pitchFamily="18" charset="0"/>
                      </a:rPr>
                      <a:t>(</a:t>
                    </a:r>
                    <a:fld id="{19F680AD-92E0-4D0D-9416-77EF4E2BAA46}" type="VALUE">
                      <a:rPr lang="en-US" sz="1000" baseline="0">
                        <a:latin typeface="Times New Roman" panose="02020603050405020304" pitchFamily="18" charset="0"/>
                        <a:cs typeface="Times New Roman" panose="02020603050405020304" pitchFamily="18" charset="0"/>
                      </a:rPr>
                      <a:pPr>
                        <a:defRPr sz="1000">
                          <a:latin typeface="Times New Roman" panose="02020603050405020304" pitchFamily="18" charset="0"/>
                          <a:cs typeface="Times New Roman" panose="02020603050405020304" pitchFamily="18" charset="0"/>
                        </a:defRPr>
                      </a:pPr>
                      <a:t>[DEĞER]</a:t>
                    </a:fld>
                    <a:r>
                      <a:rPr lang="en-US" sz="1000" baseline="0">
                        <a:latin typeface="Times New Roman" panose="02020603050405020304" pitchFamily="18" charset="0"/>
                        <a:cs typeface="Times New Roman" panose="02020603050405020304" pitchFamily="18" charset="0"/>
                      </a:rPr>
                      <a:t>)</a:t>
                    </a:r>
                  </a:p>
                  <a:p>
                    <a:pPr>
                      <a:defRPr sz="1000">
                        <a:latin typeface="Times New Roman" panose="02020603050405020304" pitchFamily="18" charset="0"/>
                        <a:cs typeface="Times New Roman" panose="02020603050405020304" pitchFamily="18" charset="0"/>
                      </a:defRPr>
                    </a:pPr>
                    <a:r>
                      <a:rPr lang="en-US" sz="1000" baseline="0">
                        <a:latin typeface="Times New Roman" panose="02020603050405020304" pitchFamily="18" charset="0"/>
                        <a:cs typeface="Times New Roman" panose="02020603050405020304" pitchFamily="18" charset="0"/>
                      </a:rPr>
                      <a:t> </a:t>
                    </a:r>
                    <a:fld id="{BA72EFBF-6456-43E6-8DB8-5C4BEE5B93BE}" type="PERCENTAGE">
                      <a:rPr lang="en-US" sz="1000" baseline="0">
                        <a:latin typeface="Times New Roman" panose="02020603050405020304" pitchFamily="18" charset="0"/>
                        <a:cs typeface="Times New Roman" panose="02020603050405020304" pitchFamily="18" charset="0"/>
                      </a:rPr>
                      <a:pPr>
                        <a:defRPr sz="1000">
                          <a:latin typeface="Times New Roman" panose="02020603050405020304" pitchFamily="18" charset="0"/>
                          <a:cs typeface="Times New Roman" panose="02020603050405020304" pitchFamily="18" charset="0"/>
                        </a:defRPr>
                      </a:pPr>
                      <a:t>[YÜZDE]</a:t>
                    </a:fld>
                    <a:endParaRPr lang="en-US" sz="1000" baseline="0">
                      <a:latin typeface="Times New Roman" panose="02020603050405020304" pitchFamily="18" charset="0"/>
                      <a:cs typeface="Times New Roman" panose="02020603050405020304" pitchFamily="18" charset="0"/>
                    </a:endParaRPr>
                  </a:p>
                </c:rich>
              </c:tx>
              <c:numFmt formatCode="0.00%" sourceLinked="0"/>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13520106195617387"/>
                      <c:h val="0.19047619047619047"/>
                    </c:manualLayout>
                  </c15:layout>
                  <c15:dlblFieldTable/>
                  <c15:showDataLabelsRange val="0"/>
                </c:ext>
                <c:ext xmlns:c16="http://schemas.microsoft.com/office/drawing/2014/chart" uri="{C3380CC4-5D6E-409C-BE32-E72D297353CC}">
                  <c16:uniqueId val="{00000006-6825-4DB3-8BFA-5994EFD27406}"/>
                </c:ext>
              </c:extLst>
            </c:dLbl>
            <c:dLbl>
              <c:idx val="5"/>
              <c:layout>
                <c:manualLayout>
                  <c:x val="1.8253968760959569E-2"/>
                  <c:y val="0.21325707167959937"/>
                </c:manualLayout>
              </c:layout>
              <c:tx>
                <c:rich>
                  <a:bodyPr/>
                  <a:lstStyle/>
                  <a:p>
                    <a:fld id="{1C6B118F-A7A4-4131-A93D-396FC7F9CADB}" type="CATEGORYNAME">
                      <a:rPr lang="en-US" sz="1000" b="1">
                        <a:latin typeface="Times New Roman" panose="02020603050405020304" pitchFamily="18" charset="0"/>
                        <a:cs typeface="Times New Roman" panose="02020603050405020304" pitchFamily="18" charset="0"/>
                      </a:rPr>
                      <a:pPr/>
                      <a:t>[KATEGORİ ADI]</a:t>
                    </a:fld>
                    <a:endParaRPr lang="en-US" sz="1000" b="1" baseline="0">
                      <a:latin typeface="Times New Roman" panose="02020603050405020304" pitchFamily="18" charset="0"/>
                      <a:cs typeface="Times New Roman" panose="02020603050405020304" pitchFamily="18" charset="0"/>
                    </a:endParaRPr>
                  </a:p>
                  <a:p>
                    <a:r>
                      <a:rPr lang="en-US" sz="1000" baseline="0">
                        <a:latin typeface="Times New Roman" panose="02020603050405020304" pitchFamily="18" charset="0"/>
                        <a:cs typeface="Times New Roman" panose="02020603050405020304" pitchFamily="18" charset="0"/>
                      </a:rPr>
                      <a:t> (</a:t>
                    </a:r>
                    <a:fld id="{2B97B9F6-F1CF-4963-B1BA-B6172E117ADD}" type="VALUE">
                      <a:rPr lang="en-US" sz="1000" baseline="0">
                        <a:latin typeface="Times New Roman" panose="02020603050405020304" pitchFamily="18" charset="0"/>
                        <a:cs typeface="Times New Roman" panose="02020603050405020304" pitchFamily="18" charset="0"/>
                      </a:rPr>
                      <a:pPr/>
                      <a:t>[DEĞER]</a:t>
                    </a:fld>
                    <a:r>
                      <a:rPr lang="en-US" sz="1000" baseline="0">
                        <a:latin typeface="Times New Roman" panose="02020603050405020304" pitchFamily="18" charset="0"/>
                        <a:cs typeface="Times New Roman" panose="02020603050405020304" pitchFamily="18" charset="0"/>
                      </a:rPr>
                      <a:t>)</a:t>
                    </a:r>
                  </a:p>
                  <a:p>
                    <a:r>
                      <a:rPr lang="en-US" sz="1000" baseline="0">
                        <a:latin typeface="Times New Roman" panose="02020603050405020304" pitchFamily="18" charset="0"/>
                        <a:cs typeface="Times New Roman" panose="02020603050405020304" pitchFamily="18" charset="0"/>
                      </a:rPr>
                      <a:t> </a:t>
                    </a:r>
                    <a:fld id="{998879B1-A0E3-4732-9993-D82A17D421A4}" type="PERCENTAGE">
                      <a:rPr lang="en-US" sz="1000" baseline="0">
                        <a:latin typeface="Times New Roman" panose="02020603050405020304" pitchFamily="18" charset="0"/>
                        <a:cs typeface="Times New Roman" panose="02020603050405020304" pitchFamily="18" charset="0"/>
                      </a:rPr>
                      <a:pPr/>
                      <a:t>[YÜZDE]</a:t>
                    </a:fld>
                    <a:endParaRPr lang="en-US" sz="1000" baseline="0">
                      <a:latin typeface="Times New Roman" panose="02020603050405020304" pitchFamily="18" charset="0"/>
                      <a:cs typeface="Times New Roman" panose="02020603050405020304" pitchFamily="18" charset="0"/>
                    </a:endParaRPr>
                  </a:p>
                </c:rich>
              </c:tx>
              <c:dLblPos val="bestFit"/>
              <c:showLegendKey val="0"/>
              <c:showVal val="1"/>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6825-4DB3-8BFA-5994EFD27406}"/>
                </c:ext>
              </c:extLst>
            </c:dLbl>
            <c:dLbl>
              <c:idx val="6"/>
              <c:layout>
                <c:manualLayout>
                  <c:x val="-5.5992252523774877E-2"/>
                  <c:y val="0.36604856596315294"/>
                </c:manualLayout>
              </c:layout>
              <c:tx>
                <c:rich>
                  <a:bodyPr/>
                  <a:lstStyle/>
                  <a:p>
                    <a:fld id="{4180CD31-AC66-45CD-A4DA-6743D7485CF3}" type="CATEGORYNAME">
                      <a:rPr lang="en-US" sz="1000" b="1" i="0" u="none" strike="noStrike" kern="1200" baseline="0">
                        <a:solidFill>
                          <a:sysClr val="windowText" lastClr="000000"/>
                        </a:solidFill>
                        <a:latin typeface="Times New Roman" panose="02020603050405020304" pitchFamily="18" charset="0"/>
                        <a:cs typeface="Times New Roman" panose="02020603050405020304" pitchFamily="18" charset="0"/>
                      </a:rPr>
                      <a:pPr/>
                      <a:t>[KATEGORİ ADI]</a:t>
                    </a:fld>
                    <a:endPar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 (</a:t>
                    </a:r>
                    <a:fld id="{CE917FEC-3BA9-4BED-94A7-DB80680E1BC6}" type="VALUE">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pPr/>
                      <a:t>[DEĞER]</a:t>
                    </a:fld>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a:t>
                    </a:r>
                  </a:p>
                  <a:p>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 </a:t>
                    </a:r>
                    <a:fld id="{753D5FE8-8915-47CC-A1F2-6109155D8156}" type="PERCENTAGE">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pPr/>
                      <a:t>[YÜZDE]</a:t>
                    </a:fld>
                    <a:endPar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endParaRPr>
                  </a:p>
                </c:rich>
              </c:tx>
              <c:dLblPos val="bestFit"/>
              <c:showLegendKey val="0"/>
              <c:showVal val="1"/>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6825-4DB3-8BFA-5994EFD27406}"/>
                </c:ext>
              </c:extLst>
            </c:dLbl>
            <c:dLbl>
              <c:idx val="7"/>
              <c:layout>
                <c:manualLayout>
                  <c:x val="-0.18797898223825288"/>
                  <c:y val="9.3916226573373118E-2"/>
                </c:manualLayout>
              </c:layout>
              <c:tx>
                <c:rich>
                  <a:bodyPr/>
                  <a:lstStyle/>
                  <a:p>
                    <a:fld id="{5105BBE4-2809-49F5-892B-BB1DDC5CE92C}" type="CATEGORYNAME">
                      <a:rPr lang="en-US" sz="1000" b="1">
                        <a:latin typeface="Times New Roman" panose="02020603050405020304" pitchFamily="18" charset="0"/>
                        <a:cs typeface="Times New Roman" panose="02020603050405020304" pitchFamily="18" charset="0"/>
                      </a:rPr>
                      <a:pPr/>
                      <a:t>[KATEGORİ ADI]</a:t>
                    </a:fld>
                    <a:endParaRPr lang="en-US" sz="1000" b="1" baseline="0">
                      <a:latin typeface="Times New Roman" panose="02020603050405020304" pitchFamily="18" charset="0"/>
                      <a:cs typeface="Times New Roman" panose="02020603050405020304" pitchFamily="18" charset="0"/>
                    </a:endParaRPr>
                  </a:p>
                  <a:p>
                    <a:r>
                      <a:rPr lang="en-US" sz="1000" baseline="0">
                        <a:latin typeface="Times New Roman" panose="02020603050405020304" pitchFamily="18" charset="0"/>
                        <a:cs typeface="Times New Roman" panose="02020603050405020304" pitchFamily="18" charset="0"/>
                      </a:rPr>
                      <a:t> (</a:t>
                    </a:r>
                    <a:fld id="{FC646E47-48BB-49DF-BAD0-B4CF5CDEA9B2}" type="VALUE">
                      <a:rPr lang="en-US" sz="1000" baseline="0">
                        <a:latin typeface="Times New Roman" panose="02020603050405020304" pitchFamily="18" charset="0"/>
                        <a:cs typeface="Times New Roman" panose="02020603050405020304" pitchFamily="18" charset="0"/>
                      </a:rPr>
                      <a:pPr/>
                      <a:t>[DEĞER]</a:t>
                    </a:fld>
                    <a:r>
                      <a:rPr lang="en-US" sz="1000" baseline="0">
                        <a:latin typeface="Times New Roman" panose="02020603050405020304" pitchFamily="18" charset="0"/>
                        <a:cs typeface="Times New Roman" panose="02020603050405020304" pitchFamily="18" charset="0"/>
                      </a:rPr>
                      <a:t>)</a:t>
                    </a:r>
                  </a:p>
                  <a:p>
                    <a:r>
                      <a:rPr lang="en-US" sz="1000" baseline="0">
                        <a:latin typeface="Times New Roman" panose="02020603050405020304" pitchFamily="18" charset="0"/>
                        <a:cs typeface="Times New Roman" panose="02020603050405020304" pitchFamily="18" charset="0"/>
                      </a:rPr>
                      <a:t> </a:t>
                    </a:r>
                    <a:fld id="{436EADEE-93CA-421E-90C4-A154D3C32ABA}" type="PERCENTAGE">
                      <a:rPr lang="en-US" sz="1000" baseline="0">
                        <a:latin typeface="Times New Roman" panose="02020603050405020304" pitchFamily="18" charset="0"/>
                        <a:cs typeface="Times New Roman" panose="02020603050405020304" pitchFamily="18" charset="0"/>
                      </a:rPr>
                      <a:pPr/>
                      <a:t>[YÜZDE]</a:t>
                    </a:fld>
                    <a:endParaRPr lang="en-US" sz="1000" baseline="0">
                      <a:latin typeface="Times New Roman" panose="02020603050405020304" pitchFamily="18" charset="0"/>
                      <a:cs typeface="Times New Roman" panose="02020603050405020304" pitchFamily="18" charset="0"/>
                    </a:endParaRPr>
                  </a:p>
                </c:rich>
              </c:tx>
              <c:dLblPos val="bestFit"/>
              <c:showLegendKey val="0"/>
              <c:showVal val="1"/>
              <c:showCatName val="1"/>
              <c:showSerName val="0"/>
              <c:showPercent val="1"/>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6825-4DB3-8BFA-5994EFD27406}"/>
                </c:ext>
              </c:extLst>
            </c:dLbl>
            <c:dLbl>
              <c:idx val="8"/>
              <c:layout>
                <c:manualLayout>
                  <c:x val="-2.0079685041583351E-2"/>
                  <c:y val="0.13125113598088375"/>
                </c:manualLayout>
              </c:layout>
              <c:tx>
                <c:rich>
                  <a:bodyPr wrap="square" lIns="38100" tIns="19050" rIns="38100" bIns="19050" anchor="ctr">
                    <a:noAutofit/>
                  </a:bodyPr>
                  <a:lstStyle/>
                  <a:p>
                    <a:pPr>
                      <a:defRPr sz="1000">
                        <a:latin typeface="Times New Roman" panose="02020603050405020304" pitchFamily="18" charset="0"/>
                        <a:cs typeface="Times New Roman" panose="02020603050405020304" pitchFamily="18" charset="0"/>
                      </a:defRPr>
                    </a:pPr>
                    <a:fld id="{3879B83A-CFC0-4745-926F-1003F8CF61F3}" type="CATEGORYNAME">
                      <a:rPr lang="en-US" b="1"/>
                      <a:pPr>
                        <a:defRPr sz="1000">
                          <a:latin typeface="Times New Roman" panose="02020603050405020304" pitchFamily="18" charset="0"/>
                          <a:cs typeface="Times New Roman" panose="02020603050405020304" pitchFamily="18" charset="0"/>
                        </a:defRPr>
                      </a:pPr>
                      <a:t>[KATEGORİ ADI]</a:t>
                    </a:fld>
                    <a:r>
                      <a:rPr lang="en-US" baseline="0"/>
                      <a:t> (</a:t>
                    </a:r>
                    <a:fld id="{0BD9F6FD-2894-4505-8E5C-DC287C3CED69}" type="VALUE">
                      <a:rPr lang="en-US" baseline="0"/>
                      <a:pPr>
                        <a:defRPr sz="1000">
                          <a:latin typeface="Times New Roman" panose="02020603050405020304" pitchFamily="18" charset="0"/>
                          <a:cs typeface="Times New Roman" panose="02020603050405020304" pitchFamily="18" charset="0"/>
                        </a:defRPr>
                      </a:pPr>
                      <a:t>[DEĞER]</a:t>
                    </a:fld>
                    <a:r>
                      <a:rPr lang="en-US" baseline="0"/>
                      <a:t>)</a:t>
                    </a:r>
                  </a:p>
                  <a:p>
                    <a:pPr>
                      <a:defRPr sz="1000">
                        <a:latin typeface="Times New Roman" panose="02020603050405020304" pitchFamily="18" charset="0"/>
                        <a:cs typeface="Times New Roman" panose="02020603050405020304" pitchFamily="18" charset="0"/>
                      </a:defRPr>
                    </a:pPr>
                    <a:r>
                      <a:rPr lang="en-US" baseline="0"/>
                      <a:t> </a:t>
                    </a:r>
                    <a:fld id="{7BB749CC-B9A9-49D4-BAB5-47D46AA74FF5}" type="PERCENTAGE">
                      <a:rPr lang="en-US" baseline="0"/>
                      <a:pPr>
                        <a:defRPr sz="1000">
                          <a:latin typeface="Times New Roman" panose="02020603050405020304" pitchFamily="18" charset="0"/>
                          <a:cs typeface="Times New Roman" panose="02020603050405020304" pitchFamily="18" charset="0"/>
                        </a:defRPr>
                      </a:pPr>
                      <a:t>[YÜZDE]</a:t>
                    </a:fld>
                    <a:endParaRPr lang="en-US" baseline="0"/>
                  </a:p>
                </c:rich>
              </c:tx>
              <c:numFmt formatCode="0.00%" sourceLinked="0"/>
              <c:spPr>
                <a:noFill/>
                <a:ln>
                  <a:noFill/>
                </a:ln>
                <a:effectLst/>
              </c:spPr>
              <c:showLegendKey val="0"/>
              <c:showVal val="1"/>
              <c:showCatName val="1"/>
              <c:showSerName val="0"/>
              <c:showPercent val="1"/>
              <c:showBubbleSize val="0"/>
              <c:extLst>
                <c:ext xmlns:c15="http://schemas.microsoft.com/office/drawing/2012/chart" uri="{CE6537A1-D6FC-4f65-9D91-7224C49458BB}">
                  <c15:layout>
                    <c:manualLayout>
                      <c:w val="0.16761199760063319"/>
                      <c:h val="0.17594834543987087"/>
                    </c:manualLayout>
                  </c15:layout>
                  <c15:dlblFieldTable/>
                  <c15:showDataLabelsRange val="0"/>
                </c:ext>
                <c:ext xmlns:c16="http://schemas.microsoft.com/office/drawing/2014/chart" uri="{C3380CC4-5D6E-409C-BE32-E72D297353CC}">
                  <c16:uniqueId val="{0000000A-6825-4DB3-8BFA-5994EFD27406}"/>
                </c:ext>
              </c:extLst>
            </c:dLbl>
            <c:dLbl>
              <c:idx val="9"/>
              <c:layout>
                <c:manualLayout>
                  <c:x val="-0.19006106042073587"/>
                  <c:y val="2.7269041864816341E-2"/>
                </c:manualLayout>
              </c:layout>
              <c:tx>
                <c:rich>
                  <a:bodyPr/>
                  <a:lstStyle/>
                  <a:p>
                    <a:r>
                      <a:rPr lang="en-US" sz="1000" b="1">
                        <a:latin typeface="Times New Roman" panose="02020603050405020304" pitchFamily="18" charset="0"/>
                        <a:cs typeface="Times New Roman" panose="02020603050405020304" pitchFamily="18" charset="0"/>
                      </a:rPr>
                      <a:t>Programdışı Teftiş</a:t>
                    </a:r>
                  </a:p>
                  <a:p>
                    <a:r>
                      <a:rPr lang="en-US" sz="1000" b="1" baseline="0">
                        <a:latin typeface="Times New Roman" panose="02020603050405020304" pitchFamily="18" charset="0"/>
                        <a:cs typeface="Times New Roman" panose="02020603050405020304" pitchFamily="18" charset="0"/>
                      </a:rPr>
                      <a:t>Unscheduled Inspection</a:t>
                    </a:r>
                  </a:p>
                  <a:p>
                    <a:r>
                      <a:rPr lang="en-US" sz="1000" baseline="0">
                        <a:latin typeface="Times New Roman" panose="02020603050405020304" pitchFamily="18" charset="0"/>
                        <a:cs typeface="Times New Roman" panose="02020603050405020304" pitchFamily="18" charset="0"/>
                      </a:rPr>
                      <a:t>(</a:t>
                    </a:r>
                    <a:fld id="{9DB5A1E8-1A40-4F20-8479-09E4AA3E2B4B}" type="VALUE">
                      <a:rPr lang="en-US" sz="1000" baseline="0">
                        <a:latin typeface="Times New Roman" panose="02020603050405020304" pitchFamily="18" charset="0"/>
                        <a:cs typeface="Times New Roman" panose="02020603050405020304" pitchFamily="18" charset="0"/>
                      </a:rPr>
                      <a:pPr/>
                      <a:t>[DEĞER]</a:t>
                    </a:fld>
                    <a:r>
                      <a:rPr lang="en-US" sz="1000" baseline="0">
                        <a:latin typeface="Times New Roman" panose="02020603050405020304" pitchFamily="18" charset="0"/>
                        <a:cs typeface="Times New Roman" panose="02020603050405020304" pitchFamily="18" charset="0"/>
                      </a:rPr>
                      <a:t>)</a:t>
                    </a:r>
                  </a:p>
                  <a:p>
                    <a:r>
                      <a:rPr lang="en-US" sz="1000" baseline="0">
                        <a:latin typeface="Times New Roman" panose="02020603050405020304" pitchFamily="18" charset="0"/>
                        <a:cs typeface="Times New Roman" panose="02020603050405020304" pitchFamily="18" charset="0"/>
                      </a:rPr>
                      <a:t> </a:t>
                    </a:r>
                    <a:fld id="{4B526EB7-4C3B-4610-91CD-C7609330E39D}" type="PERCENTAGE">
                      <a:rPr lang="en-US" sz="1000" baseline="0">
                        <a:latin typeface="Times New Roman" panose="02020603050405020304" pitchFamily="18" charset="0"/>
                        <a:cs typeface="Times New Roman" panose="02020603050405020304" pitchFamily="18" charset="0"/>
                      </a:rPr>
                      <a:pPr/>
                      <a:t>[YÜZDE]</a:t>
                    </a:fld>
                    <a:endParaRPr lang="en-US" sz="1000" baseline="0">
                      <a:latin typeface="Times New Roman" panose="02020603050405020304" pitchFamily="18" charset="0"/>
                      <a:cs typeface="Times New Roman" panose="02020603050405020304" pitchFamily="18" charset="0"/>
                    </a:endParaRPr>
                  </a:p>
                </c:rich>
              </c:tx>
              <c:dLblPos val="bestFit"/>
              <c:showLegendKey val="0"/>
              <c:showVal val="1"/>
              <c:showCatName val="1"/>
              <c:showSerName val="0"/>
              <c:showPercent val="1"/>
              <c:showBubbleSize val="0"/>
              <c:extLst>
                <c:ext xmlns:c15="http://schemas.microsoft.com/office/drawing/2012/chart" uri="{CE6537A1-D6FC-4f65-9D91-7224C49458BB}">
                  <c15:layout>
                    <c:manualLayout>
                      <c:w val="0.18983354691874796"/>
                      <c:h val="0.19531880548829703"/>
                    </c:manualLayout>
                  </c15:layout>
                  <c15:dlblFieldTable/>
                  <c15:showDataLabelsRange val="0"/>
                </c:ext>
                <c:ext xmlns:c16="http://schemas.microsoft.com/office/drawing/2014/chart" uri="{C3380CC4-5D6E-409C-BE32-E72D297353CC}">
                  <c16:uniqueId val="{00000001-6825-4DB3-8BFA-5994EFD27406}"/>
                </c:ext>
              </c:extLst>
            </c:dLbl>
            <c:numFmt formatCode="0.00%" sourceLinked="0"/>
            <c:spPr>
              <a:noFill/>
              <a:ln>
                <a:noFill/>
              </a:ln>
              <a:effectLst/>
            </c:spPr>
            <c:txPr>
              <a:bodyPr wrap="square" lIns="38100" tIns="19050" rIns="38100" bIns="19050" anchor="ctr">
                <a:spAutoFit/>
              </a:bodyPr>
              <a:lstStyle/>
              <a:p>
                <a:pPr>
                  <a:defRPr sz="1000">
                    <a:latin typeface="Times New Roman" panose="02020603050405020304" pitchFamily="18" charset="0"/>
                    <a:cs typeface="Times New Roman" panose="02020603050405020304" pitchFamily="18" charset="0"/>
                  </a:defRPr>
                </a:pPr>
                <a:endParaRPr lang="tr-TR"/>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GRA!$L$24:$L$32</c:f>
              <c:strCache>
                <c:ptCount val="9"/>
                <c:pt idx="0">
                  <c:v>Programlı teftiş
Scheduled inspections</c:v>
                </c:pt>
                <c:pt idx="1">
                  <c:v>Şahsi inceleme
Personal reviews</c:v>
                </c:pt>
                <c:pt idx="2">
                  <c:v>Yabancı çalışma izni Work permits of non-residents</c:v>
                </c:pt>
                <c:pt idx="3">
                  <c:v>Toplu işten çıkarma Massive layoffs</c:v>
                </c:pt>
                <c:pt idx="4">
                  <c:v>Altişveren Sub-employer </c:v>
                </c:pt>
                <c:pt idx="5">
                  <c:v>İşkolu incelemesi Branch reviews</c:v>
                </c:pt>
                <c:pt idx="6">
                  <c:v>Zorunlu istihdam Mandatory employment</c:v>
                </c:pt>
                <c:pt idx="7">
                  <c:v>Kısa çalışma şikayet Short-term employment complaints </c:v>
                </c:pt>
                <c:pt idx="8">
                  <c:v>Diğer inceleme Other reviews</c:v>
                </c:pt>
              </c:strCache>
            </c:strRef>
          </c:cat>
          <c:val>
            <c:numRef>
              <c:f>GRA!$M$24:$M$32</c:f>
              <c:numCache>
                <c:formatCode>#,##0</c:formatCode>
                <c:ptCount val="9"/>
                <c:pt idx="0" formatCode="General">
                  <c:v>148</c:v>
                </c:pt>
                <c:pt idx="1">
                  <c:v>3991</c:v>
                </c:pt>
                <c:pt idx="2" formatCode="General">
                  <c:v>122</c:v>
                </c:pt>
                <c:pt idx="3" formatCode="General">
                  <c:v>401</c:v>
                </c:pt>
                <c:pt idx="4" formatCode="General">
                  <c:v>34</c:v>
                </c:pt>
                <c:pt idx="5" formatCode="General">
                  <c:v>179</c:v>
                </c:pt>
                <c:pt idx="6" formatCode="General">
                  <c:v>2</c:v>
                </c:pt>
                <c:pt idx="7">
                  <c:v>1834</c:v>
                </c:pt>
                <c:pt idx="8">
                  <c:v>1881</c:v>
                </c:pt>
              </c:numCache>
            </c:numRef>
          </c:val>
          <c:extLst>
            <c:ext xmlns:c16="http://schemas.microsoft.com/office/drawing/2014/chart" uri="{C3380CC4-5D6E-409C-BE32-E72D297353CC}">
              <c16:uniqueId val="{0000000B-6825-4DB3-8BFA-5994EFD27406}"/>
            </c:ext>
          </c:extLst>
        </c:ser>
        <c:dLbls>
          <c:dLblPos val="bestFit"/>
          <c:showLegendKey val="0"/>
          <c:showVal val="1"/>
          <c:showCatName val="0"/>
          <c:showSerName val="0"/>
          <c:showPercent val="0"/>
          <c:showBubbleSize val="0"/>
          <c:showLeaderLines val="1"/>
        </c:dLbls>
        <c:gapWidth val="100"/>
        <c:splitType val="pos"/>
        <c:splitPos val="8"/>
        <c:secondPieSize val="75"/>
        <c:serLines>
          <c:spPr>
            <a:ln w="3175">
              <a:solidFill>
                <a:srgbClr val="000000"/>
              </a:solidFill>
              <a:prstDash val="solid"/>
            </a:ln>
          </c:spPr>
        </c:serLines>
      </c:ofPieChart>
      <c:spPr>
        <a:noFill/>
        <a:ln w="25400">
          <a:noFill/>
        </a:ln>
      </c:spPr>
    </c:plotArea>
    <c:plotVisOnly val="1"/>
    <c:dispBlanksAs val="zero"/>
    <c:showDLblsOverMax val="0"/>
  </c:chart>
  <c:spPr>
    <a:gradFill>
      <a:gsLst>
        <a:gs pos="52000">
          <a:srgbClr val="A1B9E5"/>
        </a:gs>
        <a:gs pos="0">
          <a:srgbClr val="5682D2"/>
        </a:gs>
        <a:gs pos="75000">
          <a:schemeClr val="accent1">
            <a:tint val="44500"/>
            <a:satMod val="160000"/>
          </a:schemeClr>
        </a:gs>
        <a:gs pos="100000">
          <a:schemeClr val="accent1">
            <a:tint val="23500"/>
            <a:satMod val="160000"/>
          </a:schemeClr>
        </a:gs>
      </a:gsLst>
      <a:path path="rect">
        <a:fillToRect l="50000" t="50000" r="50000" b="50000"/>
      </a:path>
    </a:gradFill>
    <a:ln w="6350">
      <a:solidFill>
        <a:srgbClr val="000000"/>
      </a:solidFill>
      <a:prstDash val="solid"/>
    </a:ln>
    <a:effectLst>
      <a:outerShdw blurRad="50800" dist="38100" dir="8100000" algn="tr" rotWithShape="0">
        <a:prstClr val="black">
          <a:alpha val="40000"/>
        </a:prstClr>
      </a:outerShdw>
    </a:effectLst>
  </c:spPr>
  <c:txPr>
    <a:bodyPr/>
    <a:lstStyle/>
    <a:p>
      <a:pPr>
        <a:defRPr sz="12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5239477503628446"/>
          <c:y val="0.17914438502673796"/>
          <c:w val="0.69666182873730043"/>
          <c:h val="0.51069518716577544"/>
        </c:manualLayout>
      </c:layout>
      <c:pie3DChart>
        <c:varyColors val="1"/>
        <c:ser>
          <c:idx val="0"/>
          <c:order val="0"/>
          <c:spPr>
            <a:solidFill>
              <a:srgbClr val="8080FF"/>
            </a:solidFill>
            <a:ln w="12700">
              <a:solidFill>
                <a:srgbClr val="000000"/>
              </a:solidFill>
              <a:prstDash val="solid"/>
            </a:ln>
            <a:scene3d>
              <a:camera prst="orthographicFront"/>
              <a:lightRig rig="threePt" dir="t"/>
            </a:scene3d>
            <a:sp3d>
              <a:bevelT/>
              <a:contourClr>
                <a:srgbClr val="000000"/>
              </a:contourClr>
            </a:sp3d>
          </c:spPr>
          <c:explosion val="25"/>
          <c:dPt>
            <c:idx val="0"/>
            <c:bubble3D val="0"/>
            <c:spPr>
              <a:solidFill>
                <a:schemeClr val="accent2"/>
              </a:solidFill>
              <a:ln w="12700">
                <a:solidFill>
                  <a:srgbClr val="000000"/>
                </a:solidFill>
                <a:prstDash val="solid"/>
              </a:ln>
              <a:scene3d>
                <a:camera prst="orthographicFront"/>
                <a:lightRig rig="threePt" dir="t"/>
              </a:scene3d>
              <a:sp3d>
                <a:bevelT/>
                <a:contourClr>
                  <a:srgbClr val="000000"/>
                </a:contourClr>
              </a:sp3d>
            </c:spPr>
            <c:extLst>
              <c:ext xmlns:c16="http://schemas.microsoft.com/office/drawing/2014/chart" uri="{C3380CC4-5D6E-409C-BE32-E72D297353CC}">
                <c16:uniqueId val="{00000001-21B4-467D-8B19-4892B08DF6B1}"/>
              </c:ext>
            </c:extLst>
          </c:dPt>
          <c:dPt>
            <c:idx val="1"/>
            <c:bubble3D val="0"/>
            <c:spPr>
              <a:solidFill>
                <a:srgbClr val="00B0F0"/>
              </a:solidFill>
              <a:ln w="12700">
                <a:solidFill>
                  <a:srgbClr val="000000"/>
                </a:solidFill>
                <a:prstDash val="solid"/>
              </a:ln>
              <a:scene3d>
                <a:camera prst="orthographicFront"/>
                <a:lightRig rig="threePt" dir="t"/>
              </a:scene3d>
              <a:sp3d>
                <a:bevelT/>
                <a:contourClr>
                  <a:srgbClr val="000000"/>
                </a:contourClr>
              </a:sp3d>
            </c:spPr>
            <c:extLst>
              <c:ext xmlns:c16="http://schemas.microsoft.com/office/drawing/2014/chart" uri="{C3380CC4-5D6E-409C-BE32-E72D297353CC}">
                <c16:uniqueId val="{00000003-21B4-467D-8B19-4892B08DF6B1}"/>
              </c:ext>
            </c:extLst>
          </c:dPt>
          <c:dLbls>
            <c:dLbl>
              <c:idx val="0"/>
              <c:numFmt formatCode="%\ 0.0" sourceLinked="0"/>
              <c:spPr>
                <a:noFill/>
                <a:ln w="25400">
                  <a:noFill/>
                </a:ln>
              </c:spPr>
              <c:txPr>
                <a:bodyPr/>
                <a:lstStyle/>
                <a:p>
                  <a:pPr>
                    <a:defRPr sz="1100" b="1" i="0" u="none" strike="noStrike" baseline="0">
                      <a:solidFill>
                        <a:schemeClr val="bg1"/>
                      </a:solidFill>
                      <a:latin typeface="Arial Tur"/>
                      <a:ea typeface="Arial Tur"/>
                      <a:cs typeface="Arial Tur"/>
                    </a:defRPr>
                  </a:pPr>
                  <a:endParaRPr lang="tr-TR"/>
                </a:p>
              </c:txPr>
              <c:showLegendKey val="0"/>
              <c:showVal val="0"/>
              <c:showCatName val="0"/>
              <c:showSerName val="0"/>
              <c:showPercent val="1"/>
              <c:showBubbleSize val="0"/>
              <c:extLst>
                <c:ext xmlns:c16="http://schemas.microsoft.com/office/drawing/2014/chart" uri="{C3380CC4-5D6E-409C-BE32-E72D297353CC}">
                  <c16:uniqueId val="{00000001-21B4-467D-8B19-4892B08DF6B1}"/>
                </c:ext>
              </c:extLst>
            </c:dLbl>
            <c:dLbl>
              <c:idx val="1"/>
              <c:layout>
                <c:manualLayout>
                  <c:x val="-3.7874364670442782E-3"/>
                  <c:y val="-0.26435218324982113"/>
                </c:manualLayout>
              </c:layout>
              <c:numFmt formatCode="%\ 0.0" sourceLinked="0"/>
              <c:spPr>
                <a:noFill/>
                <a:ln w="25400">
                  <a:noFill/>
                </a:ln>
              </c:spPr>
              <c:txPr>
                <a:bodyPr/>
                <a:lstStyle/>
                <a:p>
                  <a:pPr>
                    <a:defRPr sz="1100" b="1" i="0" u="none" strike="noStrike" baseline="0">
                      <a:solidFill>
                        <a:schemeClr val="bg1"/>
                      </a:solidFill>
                      <a:latin typeface="Arial Tur"/>
                      <a:ea typeface="Arial Tur"/>
                      <a:cs typeface="Arial Tur"/>
                    </a:defRPr>
                  </a:pPr>
                  <a:endParaRPr lang="tr-T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1B4-467D-8B19-4892B08DF6B1}"/>
                </c:ext>
              </c:extLst>
            </c:dLbl>
            <c:numFmt formatCode="%\ 0.0" sourceLinked="0"/>
            <c:spPr>
              <a:noFill/>
              <a:ln w="25400">
                <a:noFill/>
              </a:ln>
            </c:spPr>
            <c:txPr>
              <a:bodyPr/>
              <a:lstStyle/>
              <a:p>
                <a:pPr>
                  <a:defRPr sz="1200" b="0" i="0" u="none" strike="noStrike" baseline="0">
                    <a:solidFill>
                      <a:schemeClr val="bg1"/>
                    </a:solidFill>
                    <a:latin typeface="Arial Tur"/>
                    <a:ea typeface="Arial Tur"/>
                    <a:cs typeface="Arial Tur"/>
                  </a:defRPr>
                </a:pPr>
                <a:endParaRPr lang="tr-TR"/>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2"/>
              <c:pt idx="0">
                <c:v>Kadın
Female</c:v>
              </c:pt>
              <c:pt idx="1">
                <c:v>Erkek
Male</c:v>
              </c:pt>
            </c:strLit>
          </c:cat>
          <c:val>
            <c:numRef>
              <c:f>#REF!</c:f>
              <c:numCache>
                <c:formatCode>General</c:formatCode>
                <c:ptCount val="1"/>
                <c:pt idx="0">
                  <c:v>1</c:v>
                </c:pt>
              </c:numCache>
            </c:numRef>
          </c:val>
          <c:extLst>
            <c:ext xmlns:c16="http://schemas.microsoft.com/office/drawing/2014/chart" uri="{C3380CC4-5D6E-409C-BE32-E72D297353CC}">
              <c16:uniqueId val="{00000004-21B4-467D-8B19-4892B08DF6B1}"/>
            </c:ext>
          </c:extLst>
        </c:ser>
        <c:dLbls>
          <c:showLegendKey val="0"/>
          <c:showVal val="0"/>
          <c:showCatName val="0"/>
          <c:showSerName val="0"/>
          <c:showPercent val="0"/>
          <c:showBubbleSize val="0"/>
          <c:showLeaderLines val="1"/>
        </c:dLbls>
      </c:pie3DChart>
      <c:spPr>
        <a:noFill/>
        <a:ln w="25400">
          <a:noFill/>
        </a:ln>
      </c:spPr>
    </c:plotArea>
    <c:legend>
      <c:legendPos val="r"/>
      <c:legendEntry>
        <c:idx val="0"/>
        <c:txPr>
          <a:bodyPr/>
          <a:lstStyle/>
          <a:p>
            <a:pPr>
              <a:defRPr sz="1000" b="0" i="0" u="none" strike="noStrike" baseline="0">
                <a:solidFill>
                  <a:srgbClr val="000000"/>
                </a:solidFill>
                <a:latin typeface="Arial"/>
                <a:ea typeface="Arial"/>
                <a:cs typeface="Arial"/>
              </a:defRPr>
            </a:pPr>
            <a:endParaRPr lang="tr-TR"/>
          </a:p>
        </c:txPr>
      </c:legendEntry>
      <c:layout>
        <c:manualLayout>
          <c:xMode val="edge"/>
          <c:yMode val="edge"/>
          <c:x val="0.34270120223155265"/>
          <c:y val="0.82890367313711455"/>
          <c:w val="0.34023563893508879"/>
          <c:h val="0.155084143893778"/>
        </c:manualLayout>
      </c:layout>
      <c:overlay val="0"/>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legend>
    <c:plotVisOnly val="1"/>
    <c:dispBlanksAs val="zero"/>
    <c:showDLblsOverMax val="0"/>
  </c:chart>
  <c:spPr>
    <a:gradFill>
      <a:gsLst>
        <a:gs pos="52000">
          <a:srgbClr val="A1B9E5"/>
        </a:gs>
        <a:gs pos="0">
          <a:srgbClr val="5682D2"/>
        </a:gs>
        <a:gs pos="75000">
          <a:schemeClr val="accent1">
            <a:tint val="44500"/>
            <a:satMod val="160000"/>
          </a:schemeClr>
        </a:gs>
        <a:gs pos="100000">
          <a:schemeClr val="accent1">
            <a:tint val="23500"/>
            <a:satMod val="160000"/>
          </a:schemeClr>
        </a:gs>
      </a:gsLst>
      <a:path path="rect">
        <a:fillToRect l="50000" t="50000" r="50000" b="50000"/>
      </a:path>
    </a:gradFill>
    <a:ln w="3175">
      <a:solidFill>
        <a:srgbClr val="000000"/>
      </a:solidFill>
      <a:prstDash val="solid"/>
    </a:ln>
    <a:effectLst>
      <a:outerShdw blurRad="50800" dist="38100" dir="16200000" rotWithShape="0">
        <a:prstClr val="black">
          <a:alpha val="40000"/>
        </a:prstClr>
      </a:outerShdw>
    </a:effectLst>
  </c:spPr>
  <c:txPr>
    <a:bodyPr/>
    <a:lstStyle/>
    <a:p>
      <a:pPr>
        <a:defRPr sz="1425"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0"/>
      <c:rotY val="160"/>
      <c:rAngAx val="0"/>
      <c:perspective val="10"/>
    </c:view3D>
    <c:floor>
      <c:thickness val="0"/>
    </c:floor>
    <c:sideWall>
      <c:thickness val="0"/>
    </c:sideWall>
    <c:backWall>
      <c:thickness val="0"/>
    </c:backWall>
    <c:plotArea>
      <c:layout>
        <c:manualLayout>
          <c:layoutTarget val="inner"/>
          <c:xMode val="edge"/>
          <c:yMode val="edge"/>
          <c:x val="0.14684308869523319"/>
          <c:y val="0.21728971962616822"/>
          <c:w val="0.70778368751102394"/>
          <c:h val="0.44859813084112149"/>
        </c:manualLayout>
      </c:layout>
      <c:pie3DChart>
        <c:varyColors val="1"/>
        <c:ser>
          <c:idx val="0"/>
          <c:order val="0"/>
          <c:spPr>
            <a:solidFill>
              <a:srgbClr val="8080FF"/>
            </a:solidFill>
            <a:ln w="12700">
              <a:solidFill>
                <a:srgbClr val="000000"/>
              </a:solidFill>
              <a:prstDash val="solid"/>
            </a:ln>
            <a:scene3d>
              <a:camera prst="orthographicFront"/>
              <a:lightRig rig="threePt" dir="t"/>
            </a:scene3d>
            <a:sp3d prstMaterial="plastic">
              <a:bevelT w="165100" prst="coolSlant"/>
              <a:contourClr>
                <a:srgbClr val="000000"/>
              </a:contourClr>
            </a:sp3d>
          </c:spPr>
          <c:explosion val="25"/>
          <c:dPt>
            <c:idx val="0"/>
            <c:bubble3D val="0"/>
            <c:explosion val="0"/>
            <c:spPr>
              <a:solidFill>
                <a:srgbClr val="CCFFFF"/>
              </a:solidFill>
              <a:ln w="12700">
                <a:solidFill>
                  <a:srgbClr val="000000"/>
                </a:solidFill>
                <a:prstDash val="solid"/>
              </a:ln>
              <a:scene3d>
                <a:camera prst="orthographicFront"/>
                <a:lightRig rig="threePt" dir="t"/>
              </a:scene3d>
              <a:sp3d prstMaterial="plastic">
                <a:bevelT w="165100" prst="coolSlant"/>
                <a:contourClr>
                  <a:srgbClr val="000000"/>
                </a:contourClr>
              </a:sp3d>
            </c:spPr>
            <c:extLst>
              <c:ext xmlns:c16="http://schemas.microsoft.com/office/drawing/2014/chart" uri="{C3380CC4-5D6E-409C-BE32-E72D297353CC}">
                <c16:uniqueId val="{00000001-DA75-47F9-9F11-7CBA2D2CAD70}"/>
              </c:ext>
            </c:extLst>
          </c:dPt>
          <c:dPt>
            <c:idx val="1"/>
            <c:bubble3D val="0"/>
            <c:spPr>
              <a:solidFill>
                <a:srgbClr val="FFFFFF"/>
              </a:solidFill>
              <a:ln w="12700">
                <a:solidFill>
                  <a:srgbClr val="000000"/>
                </a:solidFill>
                <a:prstDash val="solid"/>
              </a:ln>
              <a:scene3d>
                <a:camera prst="orthographicFront"/>
                <a:lightRig rig="threePt" dir="t"/>
              </a:scene3d>
              <a:sp3d prstMaterial="plastic">
                <a:bevelT w="165100" prst="coolSlant"/>
                <a:contourClr>
                  <a:srgbClr val="000000"/>
                </a:contourClr>
              </a:sp3d>
            </c:spPr>
            <c:extLst>
              <c:ext xmlns:c16="http://schemas.microsoft.com/office/drawing/2014/chart" uri="{C3380CC4-5D6E-409C-BE32-E72D297353CC}">
                <c16:uniqueId val="{00000003-DA75-47F9-9F11-7CBA2D2CAD70}"/>
              </c:ext>
            </c:extLst>
          </c:dPt>
          <c:dPt>
            <c:idx val="2"/>
            <c:bubble3D val="0"/>
            <c:spPr>
              <a:solidFill>
                <a:srgbClr val="99CCFF"/>
              </a:solidFill>
              <a:ln w="12700">
                <a:solidFill>
                  <a:srgbClr val="000000"/>
                </a:solidFill>
                <a:prstDash val="solid"/>
              </a:ln>
              <a:scene3d>
                <a:camera prst="orthographicFront"/>
                <a:lightRig rig="threePt" dir="t"/>
              </a:scene3d>
              <a:sp3d prstMaterial="plastic">
                <a:bevelT w="165100" prst="coolSlant"/>
                <a:contourClr>
                  <a:srgbClr val="000000"/>
                </a:contourClr>
              </a:sp3d>
            </c:spPr>
            <c:extLst>
              <c:ext xmlns:c16="http://schemas.microsoft.com/office/drawing/2014/chart" uri="{C3380CC4-5D6E-409C-BE32-E72D297353CC}">
                <c16:uniqueId val="{00000005-DA75-47F9-9F11-7CBA2D2CAD70}"/>
              </c:ext>
            </c:extLst>
          </c:dPt>
          <c:dLbls>
            <c:dLbl>
              <c:idx val="0"/>
              <c:layout>
                <c:manualLayout>
                  <c:x val="0.12583736520886696"/>
                  <c:y val="-0.15263241980335981"/>
                </c:manualLayout>
              </c:layout>
              <c:tx>
                <c:rich>
                  <a:bodyPr/>
                  <a:lstStyle/>
                  <a:p>
                    <a:pPr>
                      <a:defRPr sz="1100" b="1" i="0" u="none" strike="noStrike" baseline="0">
                        <a:solidFill>
                          <a:srgbClr val="000000"/>
                        </a:solidFill>
                        <a:latin typeface="Arial Tur"/>
                        <a:ea typeface="Arial Tur"/>
                        <a:cs typeface="Arial Tur"/>
                      </a:defRPr>
                    </a:pPr>
                    <a:r>
                      <a:rPr lang="en-US"/>
                      <a:t>% 37,9</a:t>
                    </a:r>
                  </a:p>
                </c:rich>
              </c:tx>
              <c:numFmt formatCode="%\ 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75-47F9-9F11-7CBA2D2CAD70}"/>
                </c:ext>
              </c:extLst>
            </c:dLbl>
            <c:dLbl>
              <c:idx val="1"/>
              <c:layout>
                <c:manualLayout>
                  <c:x val="-7.497106536381748E-2"/>
                  <c:y val="6.041502249289777E-2"/>
                </c:manualLayout>
              </c:layout>
              <c:tx>
                <c:rich>
                  <a:bodyPr/>
                  <a:lstStyle/>
                  <a:p>
                    <a:pPr>
                      <a:defRPr sz="1100" b="1" i="0" u="none" strike="noStrike" baseline="0">
                        <a:solidFill>
                          <a:srgbClr val="000000"/>
                        </a:solidFill>
                        <a:latin typeface="Arial Tur"/>
                        <a:ea typeface="Arial Tur"/>
                        <a:cs typeface="Arial Tur"/>
                      </a:defRPr>
                    </a:pPr>
                    <a:r>
                      <a:rPr lang="en-US"/>
                      <a:t>% 59,3</a:t>
                    </a:r>
                  </a:p>
                </c:rich>
              </c:tx>
              <c:numFmt formatCode="%\ 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75-47F9-9F11-7CBA2D2CAD70}"/>
                </c:ext>
              </c:extLst>
            </c:dLbl>
            <c:dLbl>
              <c:idx val="2"/>
              <c:layout>
                <c:manualLayout>
                  <c:x val="-7.3809568984599741E-2"/>
                  <c:y val="-0.14450374481221884"/>
                </c:manualLayout>
              </c:layout>
              <c:tx>
                <c:rich>
                  <a:bodyPr/>
                  <a:lstStyle/>
                  <a:p>
                    <a:pPr>
                      <a:defRPr sz="1100" b="1" i="0" u="none" strike="noStrike" baseline="0">
                        <a:solidFill>
                          <a:srgbClr val="000000"/>
                        </a:solidFill>
                        <a:latin typeface="Arial Tur"/>
                        <a:ea typeface="Arial Tur"/>
                        <a:cs typeface="Arial Tur"/>
                      </a:defRPr>
                    </a:pPr>
                    <a:r>
                      <a:rPr lang="en-US"/>
                      <a:t>% 2,8</a:t>
                    </a:r>
                  </a:p>
                </c:rich>
              </c:tx>
              <c:numFmt formatCode="%\ 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75-47F9-9F11-7CBA2D2CAD70}"/>
                </c:ext>
              </c:extLst>
            </c:dLbl>
            <c:numFmt formatCode="%\ 0" sourceLinked="0"/>
            <c:spPr>
              <a:noFill/>
              <a:ln w="25400">
                <a:noFill/>
              </a:ln>
            </c:spPr>
            <c:txPr>
              <a:bodyPr/>
              <a:lstStyle/>
              <a:p>
                <a:pPr>
                  <a:defRPr sz="1200" b="0" i="0" u="none" strike="noStrike" baseline="0">
                    <a:solidFill>
                      <a:srgbClr val="000000"/>
                    </a:solidFill>
                    <a:latin typeface="Arial Tur"/>
                    <a:ea typeface="Arial Tur"/>
                    <a:cs typeface="Arial Tur"/>
                  </a:defRPr>
                </a:pPr>
                <a:endParaRPr lang="tr-TR"/>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Ölüm
Death</c:v>
              </c:pt>
              <c:pt idx="1">
                <c:v>Yaralanma
Wounted</c:v>
              </c:pt>
              <c:pt idx="2">
                <c:v>Uzuv kaybı
Loss of limb</c:v>
              </c:pt>
            </c:strLit>
          </c:cat>
          <c:val>
            <c:numRef>
              <c:f>#REF!</c:f>
              <c:numCache>
                <c:formatCode>General</c:formatCode>
                <c:ptCount val="1"/>
                <c:pt idx="0">
                  <c:v>1</c:v>
                </c:pt>
              </c:numCache>
            </c:numRef>
          </c:val>
          <c:extLst>
            <c:ext xmlns:c16="http://schemas.microsoft.com/office/drawing/2014/chart" uri="{C3380CC4-5D6E-409C-BE32-E72D297353CC}">
              <c16:uniqueId val="{00000006-DA75-47F9-9F11-7CBA2D2CAD7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9970828194668436"/>
          <c:y val="0.87416998504477561"/>
          <c:w val="0.40212108275622177"/>
          <c:h val="0.1052665213187024"/>
        </c:manualLayout>
      </c:layout>
      <c:overlay val="0"/>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tr-TR"/>
        </a:p>
      </c:txPr>
    </c:legend>
    <c:plotVisOnly val="1"/>
    <c:dispBlanksAs val="zero"/>
    <c:showDLblsOverMax val="0"/>
  </c:chart>
  <c:spPr>
    <a:gradFill>
      <a:gsLst>
        <a:gs pos="52000">
          <a:srgbClr val="A1B9E5"/>
        </a:gs>
        <a:gs pos="0">
          <a:srgbClr val="5682D2"/>
        </a:gs>
        <a:gs pos="75000">
          <a:schemeClr val="accent1">
            <a:tint val="44500"/>
            <a:satMod val="160000"/>
          </a:schemeClr>
        </a:gs>
        <a:gs pos="100000">
          <a:schemeClr val="accent1">
            <a:tint val="23500"/>
            <a:satMod val="160000"/>
          </a:schemeClr>
        </a:gs>
      </a:gsLst>
      <a:path path="rect">
        <a:fillToRect l="50000" t="50000" r="50000" b="50000"/>
      </a:path>
    </a:gradFill>
    <a:ln w="3175">
      <a:solidFill>
        <a:srgbClr val="000000"/>
      </a:solidFill>
      <a:prstDash val="solid"/>
    </a:ln>
    <a:effectLst>
      <a:outerShdw blurRad="50800" dist="38100" dir="8100000" algn="tr" rotWithShape="0">
        <a:schemeClr val="tx1">
          <a:alpha val="40000"/>
        </a:schemeClr>
      </a:outerShdw>
    </a:effectLst>
    <a:scene3d>
      <a:camera prst="orthographicFront"/>
      <a:lightRig rig="threePt" dir="t"/>
    </a:scene3d>
    <a:sp3d/>
  </c:spPr>
  <c:txPr>
    <a:bodyPr/>
    <a:lstStyle/>
    <a:p>
      <a:pPr>
        <a:defRPr sz="12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104775</xdr:colOff>
      <xdr:row>27</xdr:row>
      <xdr:rowOff>19050</xdr:rowOff>
    </xdr:from>
    <xdr:to>
      <xdr:col>10</xdr:col>
      <xdr:colOff>304800</xdr:colOff>
      <xdr:row>50</xdr:row>
      <xdr:rowOff>142875</xdr:rowOff>
    </xdr:to>
    <xdr:graphicFrame macro="">
      <xdr:nvGraphicFramePr>
        <xdr:cNvPr id="2117635" name="Grafik 1">
          <a:extLst>
            <a:ext uri="{FF2B5EF4-FFF2-40B4-BE49-F238E27FC236}">
              <a16:creationId xmlns:a16="http://schemas.microsoft.com/office/drawing/2014/main" id="{00000000-0008-0000-0800-00000350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xdr:row>
      <xdr:rowOff>28575</xdr:rowOff>
    </xdr:from>
    <xdr:to>
      <xdr:col>10</xdr:col>
      <xdr:colOff>295275</xdr:colOff>
      <xdr:row>24</xdr:row>
      <xdr:rowOff>28575</xdr:rowOff>
    </xdr:to>
    <xdr:graphicFrame macro="">
      <xdr:nvGraphicFramePr>
        <xdr:cNvPr id="2117636" name="Grafik 4">
          <a:extLst>
            <a:ext uri="{FF2B5EF4-FFF2-40B4-BE49-F238E27FC236}">
              <a16:creationId xmlns:a16="http://schemas.microsoft.com/office/drawing/2014/main" id="{00000000-0008-0000-0800-00000450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352425</xdr:rowOff>
    </xdr:from>
    <xdr:to>
      <xdr:col>8</xdr:col>
      <xdr:colOff>19050</xdr:colOff>
      <xdr:row>25</xdr:row>
      <xdr:rowOff>209550</xdr:rowOff>
    </xdr:to>
    <xdr:graphicFrame macro="">
      <xdr:nvGraphicFramePr>
        <xdr:cNvPr id="5" name="Grafik 4">
          <a:extLst>
            <a:ext uri="{FF2B5EF4-FFF2-40B4-BE49-F238E27FC236}">
              <a16:creationId xmlns:a16="http://schemas.microsoft.com/office/drawing/2014/main" id="{52165C31-7728-4DEC-92C7-2DFB8F097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24848</xdr:rowOff>
    </xdr:from>
    <xdr:to>
      <xdr:col>7</xdr:col>
      <xdr:colOff>604630</xdr:colOff>
      <xdr:row>49</xdr:row>
      <xdr:rowOff>148673</xdr:rowOff>
    </xdr:to>
    <xdr:graphicFrame macro="">
      <xdr:nvGraphicFramePr>
        <xdr:cNvPr id="6" name="Grafik 5">
          <a:extLst>
            <a:ext uri="{FF2B5EF4-FFF2-40B4-BE49-F238E27FC236}">
              <a16:creationId xmlns:a16="http://schemas.microsoft.com/office/drawing/2014/main" id="{070A30E9-2DFA-41CE-90BB-91A824148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76200</xdr:rowOff>
    </xdr:from>
    <xdr:to>
      <xdr:col>10</xdr:col>
      <xdr:colOff>457200</xdr:colOff>
      <xdr:row>23</xdr:row>
      <xdr:rowOff>76200</xdr:rowOff>
    </xdr:to>
    <xdr:graphicFrame macro="">
      <xdr:nvGraphicFramePr>
        <xdr:cNvPr id="12287" name="Grafik 1">
          <a:extLst>
            <a:ext uri="{FF2B5EF4-FFF2-40B4-BE49-F238E27FC236}">
              <a16:creationId xmlns:a16="http://schemas.microsoft.com/office/drawing/2014/main" id="{00000000-0008-0000-0D00-0000FF2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27</xdr:row>
      <xdr:rowOff>123825</xdr:rowOff>
    </xdr:from>
    <xdr:to>
      <xdr:col>10</xdr:col>
      <xdr:colOff>409575</xdr:colOff>
      <xdr:row>47</xdr:row>
      <xdr:rowOff>76200</xdr:rowOff>
    </xdr:to>
    <xdr:graphicFrame macro="">
      <xdr:nvGraphicFramePr>
        <xdr:cNvPr id="2128896" name="Grafik 2">
          <a:extLst>
            <a:ext uri="{FF2B5EF4-FFF2-40B4-BE49-F238E27FC236}">
              <a16:creationId xmlns:a16="http://schemas.microsoft.com/office/drawing/2014/main" id="{00000000-0008-0000-0D00-0000007C2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C43"/>
  <sheetViews>
    <sheetView showGridLines="0" topLeftCell="A10" zoomScaleNormal="100" zoomScaleSheetLayoutView="100" workbookViewId="0">
      <selection activeCell="G20" sqref="G20"/>
    </sheetView>
  </sheetViews>
  <sheetFormatPr defaultColWidth="9.140625" defaultRowHeight="12.75"/>
  <cols>
    <col min="1" max="1" width="41.85546875" style="16" customWidth="1"/>
    <col min="2" max="2" width="40.7109375" style="16" customWidth="1"/>
    <col min="3" max="3" width="8.7109375" style="16" customWidth="1"/>
    <col min="4" max="16384" width="9.140625" style="16"/>
  </cols>
  <sheetData>
    <row r="1" spans="1:3" ht="30" customHeight="1">
      <c r="A1" s="203" t="s">
        <v>9</v>
      </c>
      <c r="B1" s="423" t="s">
        <v>10</v>
      </c>
      <c r="C1" s="423"/>
    </row>
    <row r="2" spans="1:3" ht="12" customHeight="1"/>
    <row r="3" spans="1:3" ht="12" customHeight="1"/>
    <row r="4" spans="1:3">
      <c r="A4" s="17" t="s">
        <v>24</v>
      </c>
      <c r="B4" s="18" t="s">
        <v>25</v>
      </c>
    </row>
    <row r="5" spans="1:3" ht="14.25" customHeight="1">
      <c r="B5" s="19"/>
    </row>
    <row r="6" spans="1:3" ht="7.5" customHeight="1">
      <c r="B6" s="19"/>
    </row>
    <row r="7" spans="1:3">
      <c r="B7" s="19"/>
    </row>
    <row r="8" spans="1:3">
      <c r="A8" s="17" t="s">
        <v>26</v>
      </c>
      <c r="B8" s="18" t="s">
        <v>27</v>
      </c>
    </row>
    <row r="9" spans="1:3">
      <c r="B9" s="19"/>
    </row>
    <row r="10" spans="1:3">
      <c r="A10" s="17" t="s">
        <v>28</v>
      </c>
      <c r="B10" s="19" t="s">
        <v>29</v>
      </c>
    </row>
    <row r="11" spans="1:3" ht="15" customHeight="1">
      <c r="A11" s="17" t="s">
        <v>255</v>
      </c>
      <c r="B11" s="19" t="s">
        <v>260</v>
      </c>
    </row>
    <row r="12" spans="1:3" ht="15" customHeight="1">
      <c r="A12" s="17" t="s">
        <v>254</v>
      </c>
      <c r="B12" s="19" t="s">
        <v>283</v>
      </c>
    </row>
    <row r="13" spans="1:3">
      <c r="B13" s="19"/>
    </row>
    <row r="14" spans="1:3">
      <c r="A14" s="17" t="s">
        <v>30</v>
      </c>
      <c r="B14" s="19" t="s">
        <v>31</v>
      </c>
    </row>
    <row r="15" spans="1:3" ht="41.1" customHeight="1">
      <c r="A15" s="24" t="s">
        <v>289</v>
      </c>
      <c r="B15" s="20" t="s">
        <v>288</v>
      </c>
    </row>
    <row r="16" spans="1:3" ht="41.1" customHeight="1">
      <c r="A16" s="24" t="s">
        <v>290</v>
      </c>
      <c r="B16" s="20" t="s">
        <v>293</v>
      </c>
    </row>
    <row r="17" spans="1:2" ht="41.1" customHeight="1">
      <c r="A17" s="24" t="s">
        <v>256</v>
      </c>
      <c r="B17" s="20" t="s">
        <v>261</v>
      </c>
    </row>
    <row r="18" spans="1:2" ht="41.1" customHeight="1">
      <c r="A18" s="24" t="s">
        <v>257</v>
      </c>
      <c r="B18" s="20" t="s">
        <v>295</v>
      </c>
    </row>
    <row r="19" spans="1:2" ht="41.1" customHeight="1">
      <c r="A19" s="24" t="s">
        <v>291</v>
      </c>
      <c r="B19" s="20" t="s">
        <v>284</v>
      </c>
    </row>
    <row r="20" spans="1:2" ht="41.1" customHeight="1">
      <c r="A20" s="24" t="s">
        <v>292</v>
      </c>
      <c r="B20" s="20" t="s">
        <v>294</v>
      </c>
    </row>
    <row r="21" spans="1:2" ht="41.1" customHeight="1">
      <c r="A21" s="24" t="s">
        <v>258</v>
      </c>
      <c r="B21" s="20" t="s">
        <v>285</v>
      </c>
    </row>
    <row r="22" spans="1:2" ht="41.1" customHeight="1">
      <c r="A22" s="204" t="s">
        <v>146</v>
      </c>
      <c r="B22" s="93" t="s">
        <v>286</v>
      </c>
    </row>
    <row r="23" spans="1:2" ht="41.1" customHeight="1">
      <c r="A23" s="24" t="s">
        <v>259</v>
      </c>
      <c r="B23" s="20" t="s">
        <v>287</v>
      </c>
    </row>
    <row r="24" spans="1:2" ht="41.1" customHeight="1">
      <c r="A24" s="24" t="s">
        <v>281</v>
      </c>
      <c r="B24" s="20" t="s">
        <v>282</v>
      </c>
    </row>
    <row r="43" hidden="1"/>
  </sheetData>
  <mergeCells count="1">
    <mergeCell ref="B1:C1"/>
  </mergeCells>
  <phoneticPr fontId="4" type="noConversion"/>
  <printOptions horizontalCentered="1"/>
  <pageMargins left="0.7" right="0.7" top="0.75" bottom="0.75" header="0.3" footer="0.3"/>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A22" zoomScale="115" zoomScaleNormal="115" workbookViewId="0">
      <selection activeCell="L40" sqref="L40"/>
    </sheetView>
  </sheetViews>
  <sheetFormatPr defaultRowHeight="12.75"/>
  <cols>
    <col min="2" max="2" width="28.5703125" customWidth="1"/>
    <col min="4" max="4" width="10.28515625" bestFit="1" customWidth="1"/>
    <col min="10" max="11" width="9.140625" style="193"/>
    <col min="12" max="12" width="45" style="193" customWidth="1"/>
    <col min="13" max="13" width="9.140625" style="193"/>
    <col min="14" max="14" width="13.7109375" style="196" customWidth="1"/>
    <col min="15" max="15" width="9.140625" style="193"/>
    <col min="16" max="16" width="9.140625" style="196"/>
    <col min="17" max="22" width="9.140625" style="193"/>
  </cols>
  <sheetData>
    <row r="1" spans="1:25" s="16" customFormat="1" ht="36" customHeight="1">
      <c r="A1" s="427" t="s">
        <v>9</v>
      </c>
      <c r="B1" s="427"/>
      <c r="C1" s="194"/>
      <c r="D1" s="195"/>
      <c r="E1" s="195"/>
      <c r="F1" s="423" t="s">
        <v>10</v>
      </c>
      <c r="G1" s="423"/>
      <c r="H1" s="423"/>
      <c r="J1" s="192"/>
      <c r="N1" s="298"/>
      <c r="P1" s="298"/>
    </row>
    <row r="2" spans="1:25" s="5" customFormat="1" ht="30" customHeight="1">
      <c r="A2" s="519" t="s">
        <v>226</v>
      </c>
      <c r="B2" s="519"/>
      <c r="C2" s="519"/>
      <c r="D2" s="519"/>
      <c r="E2" s="519"/>
      <c r="F2" s="519"/>
      <c r="G2" s="519"/>
      <c r="H2" s="519"/>
      <c r="I2" s="40"/>
      <c r="J2" s="199"/>
      <c r="K2" s="197"/>
      <c r="L2" s="197"/>
      <c r="M2" s="197"/>
      <c r="N2" s="198"/>
      <c r="O2" s="197"/>
      <c r="P2" s="198"/>
      <c r="Q2" s="197"/>
      <c r="R2" s="197"/>
    </row>
    <row r="3" spans="1:25" ht="15" customHeight="1">
      <c r="S3" s="299"/>
      <c r="T3" s="299"/>
      <c r="U3" s="299"/>
      <c r="V3" s="299"/>
      <c r="W3" s="299"/>
      <c r="X3" s="299"/>
      <c r="Y3" s="299"/>
    </row>
    <row r="4" spans="1:25">
      <c r="L4" s="302" t="s">
        <v>246</v>
      </c>
      <c r="M4" s="200">
        <v>15761</v>
      </c>
      <c r="N4" s="196">
        <f>M4/17842</f>
        <v>0.88336509359937232</v>
      </c>
      <c r="S4" s="299"/>
      <c r="T4" s="299"/>
      <c r="U4" s="299"/>
      <c r="V4" s="299"/>
      <c r="W4" s="299"/>
      <c r="X4" s="299"/>
      <c r="Y4" s="299"/>
    </row>
    <row r="5" spans="1:25">
      <c r="L5" s="193" t="s">
        <v>247</v>
      </c>
      <c r="M5" s="200">
        <v>1843</v>
      </c>
      <c r="N5" s="196">
        <f t="shared" ref="N5:N11" si="0">M5/17842</f>
        <v>0.10329559466427531</v>
      </c>
      <c r="S5" s="299"/>
      <c r="T5" s="299"/>
      <c r="U5" s="299"/>
      <c r="V5" s="299"/>
      <c r="W5" s="299"/>
      <c r="X5" s="299"/>
      <c r="Y5" s="299"/>
    </row>
    <row r="6" spans="1:25">
      <c r="L6" s="193" t="s">
        <v>248</v>
      </c>
      <c r="M6" s="193">
        <v>45</v>
      </c>
      <c r="N6" s="196">
        <f t="shared" si="0"/>
        <v>2.5221387736800807E-3</v>
      </c>
      <c r="S6" s="299"/>
      <c r="T6" s="299"/>
      <c r="U6" s="299"/>
      <c r="V6" s="299"/>
      <c r="W6" s="299"/>
      <c r="X6" s="299"/>
      <c r="Y6" s="299"/>
    </row>
    <row r="7" spans="1:25">
      <c r="B7" s="49"/>
      <c r="C7" s="50"/>
      <c r="D7" s="51"/>
      <c r="L7" s="193" t="s">
        <v>249</v>
      </c>
      <c r="M7" s="193">
        <v>5</v>
      </c>
      <c r="N7" s="196">
        <f t="shared" si="0"/>
        <v>2.8023764152000896E-4</v>
      </c>
      <c r="S7" s="299"/>
      <c r="T7" s="299"/>
      <c r="U7" s="299"/>
      <c r="V7" s="299"/>
      <c r="W7" s="299"/>
      <c r="X7" s="299"/>
      <c r="Y7" s="299"/>
    </row>
    <row r="8" spans="1:25">
      <c r="B8" s="49"/>
      <c r="C8" s="50"/>
      <c r="D8" s="51"/>
      <c r="L8" s="193" t="s">
        <v>250</v>
      </c>
      <c r="M8" s="193">
        <v>122</v>
      </c>
      <c r="N8" s="196">
        <f t="shared" si="0"/>
        <v>6.8377984530882188E-3</v>
      </c>
      <c r="S8" s="299"/>
      <c r="T8" s="299"/>
      <c r="U8" s="299"/>
      <c r="V8" s="299"/>
      <c r="W8" s="299"/>
      <c r="X8" s="299"/>
      <c r="Y8" s="299"/>
    </row>
    <row r="9" spans="1:25">
      <c r="B9" s="49"/>
      <c r="C9" s="50"/>
      <c r="D9" s="51"/>
      <c r="L9" s="302" t="s">
        <v>252</v>
      </c>
      <c r="M9" s="193">
        <v>3</v>
      </c>
      <c r="N9" s="196">
        <f t="shared" si="0"/>
        <v>1.6814258491200539E-4</v>
      </c>
      <c r="S9" s="299"/>
      <c r="T9" s="299"/>
      <c r="U9" s="299"/>
      <c r="V9" s="299"/>
      <c r="W9" s="299"/>
      <c r="X9" s="299"/>
      <c r="Y9" s="299"/>
    </row>
    <row r="10" spans="1:25">
      <c r="B10" s="49"/>
      <c r="C10" s="50"/>
      <c r="D10" s="51"/>
      <c r="L10" s="193" t="s">
        <v>251</v>
      </c>
      <c r="M10" s="193">
        <v>63</v>
      </c>
      <c r="N10" s="196">
        <f t="shared" si="0"/>
        <v>3.5309942831521128E-3</v>
      </c>
      <c r="S10" s="299"/>
      <c r="T10" s="299"/>
      <c r="U10" s="299"/>
      <c r="V10" s="299"/>
      <c r="W10" s="299"/>
      <c r="X10" s="299"/>
      <c r="Y10" s="299"/>
    </row>
    <row r="11" spans="1:25">
      <c r="B11" s="49"/>
      <c r="C11" s="50"/>
      <c r="D11" s="51"/>
      <c r="L11" s="193" t="s">
        <v>253</v>
      </c>
      <c r="M11" s="193">
        <v>0</v>
      </c>
      <c r="N11" s="196">
        <f t="shared" si="0"/>
        <v>0</v>
      </c>
      <c r="S11" s="299"/>
      <c r="T11" s="299"/>
      <c r="U11" s="299"/>
      <c r="V11" s="299"/>
      <c r="W11" s="299"/>
      <c r="X11" s="299"/>
      <c r="Y11" s="299"/>
    </row>
    <row r="12" spans="1:25">
      <c r="S12" s="299"/>
      <c r="T12" s="299"/>
      <c r="U12" s="299"/>
      <c r="V12" s="299"/>
      <c r="W12" s="299"/>
      <c r="X12" s="299"/>
      <c r="Y12" s="299"/>
    </row>
    <row r="13" spans="1:25">
      <c r="S13" s="299"/>
      <c r="T13" s="299"/>
      <c r="U13" s="299"/>
      <c r="V13" s="299"/>
      <c r="W13" s="299"/>
      <c r="X13" s="299"/>
      <c r="Y13" s="299"/>
    </row>
    <row r="14" spans="1:25">
      <c r="S14" s="299"/>
      <c r="T14" s="299"/>
      <c r="U14" s="299"/>
      <c r="V14" s="299"/>
      <c r="W14" s="299"/>
      <c r="X14" s="299"/>
      <c r="Y14" s="299"/>
    </row>
    <row r="15" spans="1:25">
      <c r="S15" s="299"/>
      <c r="T15" s="299"/>
      <c r="U15" s="299"/>
      <c r="V15" s="299"/>
      <c r="W15" s="299"/>
      <c r="X15" s="299"/>
      <c r="Y15" s="299"/>
    </row>
    <row r="16" spans="1:25">
      <c r="S16" s="299"/>
      <c r="T16" s="299"/>
      <c r="U16" s="299"/>
      <c r="V16" s="299"/>
      <c r="W16" s="299"/>
      <c r="X16" s="299"/>
      <c r="Y16" s="299"/>
    </row>
    <row r="17" spans="1:25">
      <c r="S17" s="299"/>
      <c r="T17" s="299"/>
      <c r="U17" s="299"/>
      <c r="V17" s="299"/>
      <c r="W17" s="299"/>
      <c r="X17" s="299"/>
      <c r="Y17" s="299"/>
    </row>
    <row r="18" spans="1:25">
      <c r="S18" s="299"/>
      <c r="T18" s="299"/>
      <c r="U18" s="299"/>
      <c r="V18" s="299"/>
      <c r="W18" s="299"/>
      <c r="X18" s="299"/>
      <c r="Y18" s="299"/>
    </row>
    <row r="19" spans="1:25">
      <c r="S19" s="299"/>
      <c r="T19" s="299"/>
      <c r="U19" s="299"/>
      <c r="V19" s="299"/>
      <c r="W19" s="299"/>
      <c r="X19" s="299"/>
      <c r="Y19" s="299"/>
    </row>
    <row r="20" spans="1:25">
      <c r="S20" s="299"/>
      <c r="T20" s="299"/>
      <c r="U20" s="299"/>
      <c r="V20" s="299"/>
      <c r="W20" s="299"/>
      <c r="X20" s="299"/>
      <c r="Y20" s="299"/>
    </row>
    <row r="21" spans="1:25">
      <c r="S21" s="299"/>
      <c r="T21" s="299"/>
      <c r="U21" s="299"/>
      <c r="V21" s="299"/>
      <c r="W21" s="299"/>
      <c r="X21" s="299"/>
      <c r="Y21" s="299"/>
    </row>
    <row r="22" spans="1:25">
      <c r="S22" s="299"/>
      <c r="T22" s="299"/>
      <c r="U22" s="299"/>
      <c r="V22" s="299"/>
      <c r="W22" s="299"/>
      <c r="X22" s="299"/>
      <c r="Y22" s="299"/>
    </row>
    <row r="23" spans="1:25">
      <c r="S23" s="299"/>
      <c r="T23" s="299"/>
      <c r="U23" s="299"/>
      <c r="V23" s="299"/>
      <c r="W23" s="299"/>
      <c r="X23" s="299"/>
      <c r="Y23" s="299"/>
    </row>
    <row r="24" spans="1:25" ht="25.5">
      <c r="L24" s="302" t="s">
        <v>237</v>
      </c>
      <c r="M24" s="193">
        <v>148</v>
      </c>
      <c r="N24" s="196">
        <f>M24/8592</f>
        <v>1.7225325884543761E-2</v>
      </c>
      <c r="S24" s="299"/>
      <c r="T24" s="299"/>
      <c r="U24" s="299"/>
      <c r="V24" s="299"/>
      <c r="W24" s="299"/>
      <c r="X24" s="299"/>
      <c r="Y24" s="299"/>
    </row>
    <row r="25" spans="1:25" ht="26.25" customHeight="1">
      <c r="L25" s="302" t="s">
        <v>238</v>
      </c>
      <c r="M25" s="200">
        <v>3991</v>
      </c>
      <c r="N25" s="196">
        <f t="shared" ref="N25:N32" si="1">M25/8592</f>
        <v>0.46450186219739292</v>
      </c>
      <c r="S25" s="299"/>
      <c r="T25" s="299"/>
      <c r="U25" s="299"/>
      <c r="V25" s="299"/>
      <c r="W25" s="299"/>
      <c r="X25" s="299"/>
      <c r="Y25" s="299"/>
    </row>
    <row r="26" spans="1:25" ht="42" customHeight="1">
      <c r="A26" s="518" t="s">
        <v>227</v>
      </c>
      <c r="B26" s="518"/>
      <c r="C26" s="518"/>
      <c r="D26" s="518"/>
      <c r="E26" s="518"/>
      <c r="F26" s="518"/>
      <c r="G26" s="518"/>
      <c r="H26" s="518"/>
      <c r="I26" s="32"/>
      <c r="L26" s="302" t="s">
        <v>239</v>
      </c>
      <c r="M26" s="193">
        <v>122</v>
      </c>
      <c r="N26" s="196">
        <f t="shared" si="1"/>
        <v>1.4199255121042831E-2</v>
      </c>
      <c r="S26" s="299"/>
      <c r="T26" s="299"/>
      <c r="U26" s="299"/>
      <c r="V26" s="299"/>
      <c r="W26" s="299"/>
      <c r="X26" s="299"/>
      <c r="Y26" s="299"/>
    </row>
    <row r="27" spans="1:25">
      <c r="L27" s="302" t="s">
        <v>240</v>
      </c>
      <c r="M27" s="193">
        <v>401</v>
      </c>
      <c r="N27" s="196">
        <f t="shared" si="1"/>
        <v>4.6671322160148979E-2</v>
      </c>
      <c r="S27" s="299"/>
      <c r="T27" s="299"/>
      <c r="U27" s="299"/>
      <c r="V27" s="299"/>
      <c r="W27" s="299"/>
      <c r="X27" s="299"/>
      <c r="Y27" s="299"/>
    </row>
    <row r="28" spans="1:25">
      <c r="L28" s="302" t="s">
        <v>241</v>
      </c>
      <c r="M28" s="193">
        <v>34</v>
      </c>
      <c r="N28" s="196">
        <f t="shared" si="1"/>
        <v>3.9571694599627562E-3</v>
      </c>
      <c r="S28" s="299"/>
      <c r="T28" s="299"/>
      <c r="U28" s="299"/>
      <c r="V28" s="299"/>
      <c r="W28" s="299"/>
      <c r="X28" s="299"/>
      <c r="Y28" s="299"/>
    </row>
    <row r="29" spans="1:25">
      <c r="L29" s="193" t="s">
        <v>242</v>
      </c>
      <c r="M29" s="193">
        <v>179</v>
      </c>
      <c r="N29" s="196">
        <f t="shared" si="1"/>
        <v>2.0833333333333332E-2</v>
      </c>
      <c r="O29" s="200"/>
      <c r="P29" s="193"/>
      <c r="S29" s="299"/>
      <c r="T29" s="299"/>
      <c r="U29" s="299"/>
      <c r="V29" s="299"/>
      <c r="W29" s="299"/>
      <c r="X29" s="299"/>
      <c r="Y29" s="299"/>
    </row>
    <row r="30" spans="1:25">
      <c r="L30" s="193" t="s">
        <v>243</v>
      </c>
      <c r="M30" s="193">
        <v>2</v>
      </c>
      <c r="N30" s="196">
        <f t="shared" si="1"/>
        <v>2.3277467411545624E-4</v>
      </c>
      <c r="O30" s="200"/>
      <c r="P30" s="193"/>
      <c r="S30" s="299"/>
      <c r="T30" s="299"/>
      <c r="U30" s="299"/>
      <c r="V30" s="299"/>
      <c r="W30" s="299"/>
      <c r="X30" s="299"/>
      <c r="Y30" s="299"/>
    </row>
    <row r="31" spans="1:25">
      <c r="L31" s="193" t="s">
        <v>244</v>
      </c>
      <c r="M31" s="200">
        <v>1834</v>
      </c>
      <c r="N31" s="196">
        <f t="shared" si="1"/>
        <v>0.21345437616387336</v>
      </c>
      <c r="O31" s="200"/>
      <c r="P31" s="193"/>
      <c r="S31" s="299"/>
      <c r="T31" s="299"/>
      <c r="U31" s="299"/>
      <c r="V31" s="299"/>
      <c r="W31" s="299"/>
      <c r="X31" s="299"/>
      <c r="Y31" s="299"/>
    </row>
    <row r="32" spans="1:25">
      <c r="L32" s="193" t="s">
        <v>245</v>
      </c>
      <c r="M32" s="200">
        <v>1881</v>
      </c>
      <c r="N32" s="196">
        <f t="shared" si="1"/>
        <v>0.21892458100558659</v>
      </c>
      <c r="O32" s="200"/>
      <c r="P32" s="299"/>
      <c r="Q32" s="299"/>
      <c r="R32" s="299"/>
      <c r="S32" s="299"/>
      <c r="T32" s="299"/>
      <c r="U32" s="299"/>
      <c r="V32" s="299"/>
      <c r="W32" s="299"/>
      <c r="X32" s="299"/>
      <c r="Y32" s="299"/>
    </row>
    <row r="33" spans="11:25">
      <c r="M33" s="295"/>
      <c r="O33" s="200"/>
      <c r="P33" s="299"/>
      <c r="Q33" s="299"/>
      <c r="R33" s="299"/>
      <c r="S33" s="299"/>
      <c r="T33" s="299"/>
      <c r="U33" s="299"/>
      <c r="V33" s="299"/>
      <c r="W33" s="299"/>
      <c r="X33" s="299"/>
      <c r="Y33" s="299"/>
    </row>
    <row r="34" spans="11:25">
      <c r="M34" s="296"/>
      <c r="O34" s="200"/>
      <c r="P34" s="299"/>
      <c r="Q34" s="299"/>
      <c r="R34" s="299"/>
      <c r="S34" s="299"/>
      <c r="T34" s="299"/>
      <c r="U34" s="299"/>
      <c r="V34" s="299"/>
      <c r="W34" s="299"/>
      <c r="X34" s="299"/>
      <c r="Y34" s="299"/>
    </row>
    <row r="35" spans="11:25">
      <c r="M35" s="297"/>
      <c r="O35" s="200"/>
      <c r="P35" s="299"/>
      <c r="Q35" s="299"/>
      <c r="R35" s="299"/>
      <c r="S35" s="299"/>
      <c r="T35" s="299"/>
      <c r="U35" s="299"/>
      <c r="V35" s="299"/>
      <c r="W35" s="299"/>
      <c r="X35" s="299"/>
      <c r="Y35" s="299"/>
    </row>
    <row r="36" spans="11:25">
      <c r="K36" s="299"/>
      <c r="L36" s="299"/>
      <c r="M36" s="299"/>
      <c r="N36" s="300"/>
      <c r="O36" s="301"/>
      <c r="P36" s="299"/>
      <c r="Q36" s="299"/>
      <c r="R36" s="299"/>
      <c r="S36" s="299"/>
      <c r="T36" s="299"/>
      <c r="U36" s="299"/>
      <c r="V36" s="299"/>
      <c r="W36" s="299"/>
      <c r="X36" s="299"/>
      <c r="Y36" s="299"/>
    </row>
    <row r="37" spans="11:25">
      <c r="K37" s="299"/>
      <c r="L37" s="299"/>
      <c r="M37" s="299"/>
      <c r="N37" s="300"/>
      <c r="O37" s="301"/>
      <c r="P37" s="299"/>
      <c r="Q37" s="299"/>
      <c r="R37" s="299"/>
      <c r="S37" s="299"/>
      <c r="T37" s="299"/>
      <c r="U37" s="299"/>
      <c r="V37" s="299"/>
      <c r="W37" s="299"/>
      <c r="X37" s="299"/>
      <c r="Y37" s="299"/>
    </row>
    <row r="38" spans="11:25">
      <c r="K38" s="299"/>
      <c r="L38" s="299"/>
      <c r="M38" s="299"/>
      <c r="N38" s="300"/>
      <c r="O38" s="299"/>
      <c r="P38" s="300"/>
      <c r="Q38" s="299"/>
      <c r="R38" s="299"/>
      <c r="S38" s="299"/>
      <c r="T38" s="299"/>
      <c r="U38" s="299"/>
      <c r="V38" s="299"/>
      <c r="W38" s="299"/>
      <c r="X38" s="299"/>
      <c r="Y38" s="299"/>
    </row>
    <row r="39" spans="11:25">
      <c r="K39" s="299"/>
      <c r="L39" s="299"/>
      <c r="M39" s="299"/>
      <c r="N39" s="300"/>
      <c r="O39" s="299"/>
      <c r="P39" s="300"/>
      <c r="Q39" s="299"/>
      <c r="R39" s="299"/>
      <c r="S39" s="299"/>
      <c r="T39" s="299"/>
      <c r="U39" s="299"/>
      <c r="V39" s="299"/>
      <c r="W39" s="299"/>
      <c r="X39" s="299"/>
      <c r="Y39" s="299"/>
    </row>
  </sheetData>
  <mergeCells count="4">
    <mergeCell ref="A1:B1"/>
    <mergeCell ref="F1:H1"/>
    <mergeCell ref="A2:H2"/>
    <mergeCell ref="A26:H26"/>
  </mergeCells>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L36"/>
  <sheetViews>
    <sheetView showGridLines="0" topLeftCell="A28" zoomScaleNormal="100" zoomScaleSheetLayoutView="70" workbookViewId="0">
      <selection activeCell="P21" sqref="P21"/>
    </sheetView>
  </sheetViews>
  <sheetFormatPr defaultColWidth="9.140625" defaultRowHeight="15.75"/>
  <cols>
    <col min="1" max="1" width="5.85546875" style="153" customWidth="1"/>
    <col min="2" max="2" width="38.140625" style="153" customWidth="1"/>
    <col min="3" max="3" width="8.85546875" style="160" customWidth="1"/>
    <col min="4" max="4" width="15.7109375" style="160" customWidth="1"/>
    <col min="5" max="5" width="17.5703125" style="160" customWidth="1"/>
    <col min="6" max="6" width="16.42578125" style="160" bestFit="1" customWidth="1"/>
    <col min="7" max="7" width="15.140625" style="160" customWidth="1"/>
    <col min="8" max="9" width="15.7109375" style="160" customWidth="1"/>
    <col min="10" max="10" width="21.7109375" style="160" bestFit="1" customWidth="1"/>
    <col min="11" max="12" width="15.7109375" style="160" customWidth="1"/>
    <col min="13" max="16384" width="9.140625" style="153"/>
  </cols>
  <sheetData>
    <row r="1" spans="1:12" ht="41.25" customHeight="1">
      <c r="A1" s="460" t="s">
        <v>9</v>
      </c>
      <c r="B1" s="460"/>
      <c r="C1" s="460"/>
      <c r="D1" s="460"/>
      <c r="E1" s="522"/>
      <c r="F1" s="522"/>
      <c r="G1" s="522"/>
      <c r="H1" s="522"/>
      <c r="I1" s="523" t="s">
        <v>10</v>
      </c>
      <c r="J1" s="523"/>
      <c r="K1" s="523"/>
      <c r="L1" s="523"/>
    </row>
    <row r="2" spans="1:12" ht="36.75" customHeight="1" thickBot="1">
      <c r="A2" s="524" t="s">
        <v>228</v>
      </c>
      <c r="B2" s="524"/>
      <c r="C2" s="525"/>
      <c r="D2" s="525"/>
      <c r="E2" s="525"/>
      <c r="F2" s="525"/>
      <c r="G2" s="525"/>
      <c r="H2" s="525"/>
      <c r="I2" s="525"/>
      <c r="J2" s="525"/>
      <c r="K2" s="525"/>
      <c r="L2" s="525"/>
    </row>
    <row r="3" spans="1:12" s="154" customFormat="1" ht="42" customHeight="1">
      <c r="A3" s="526" t="s">
        <v>152</v>
      </c>
      <c r="B3" s="466" t="s">
        <v>194</v>
      </c>
      <c r="C3" s="528" t="s">
        <v>154</v>
      </c>
      <c r="D3" s="530" t="s">
        <v>155</v>
      </c>
      <c r="E3" s="530"/>
      <c r="F3" s="530"/>
      <c r="G3" s="530"/>
      <c r="H3" s="530"/>
      <c r="I3" s="530"/>
      <c r="J3" s="531"/>
      <c r="K3" s="532"/>
      <c r="L3" s="533" t="s">
        <v>156</v>
      </c>
    </row>
    <row r="4" spans="1:12" s="154" customFormat="1" ht="76.5" customHeight="1">
      <c r="A4" s="527"/>
      <c r="B4" s="467"/>
      <c r="C4" s="529"/>
      <c r="D4" s="142" t="s">
        <v>185</v>
      </c>
      <c r="E4" s="142" t="s">
        <v>186</v>
      </c>
      <c r="F4" s="142" t="s">
        <v>187</v>
      </c>
      <c r="G4" s="142" t="s">
        <v>188</v>
      </c>
      <c r="H4" s="142" t="s">
        <v>189</v>
      </c>
      <c r="I4" s="142" t="s">
        <v>190</v>
      </c>
      <c r="J4" s="142" t="s">
        <v>191</v>
      </c>
      <c r="K4" s="150" t="s">
        <v>192</v>
      </c>
      <c r="L4" s="534"/>
    </row>
    <row r="5" spans="1:12" ht="69.75" customHeight="1">
      <c r="A5" s="155">
        <v>1</v>
      </c>
      <c r="B5" s="130" t="s">
        <v>164</v>
      </c>
      <c r="C5" s="277">
        <v>1</v>
      </c>
      <c r="D5" s="277">
        <v>38</v>
      </c>
      <c r="E5" s="277">
        <v>1</v>
      </c>
      <c r="F5" s="277">
        <v>2</v>
      </c>
      <c r="G5" s="277">
        <v>0</v>
      </c>
      <c r="H5" s="277">
        <v>0</v>
      </c>
      <c r="I5" s="206">
        <v>0</v>
      </c>
      <c r="J5" s="206">
        <v>0</v>
      </c>
      <c r="K5" s="207">
        <v>19</v>
      </c>
      <c r="L5" s="278">
        <f>SUM(C5:K5)</f>
        <v>61</v>
      </c>
    </row>
    <row r="6" spans="1:12" ht="62.25" customHeight="1">
      <c r="A6" s="155">
        <v>2</v>
      </c>
      <c r="B6" s="132" t="s">
        <v>165</v>
      </c>
      <c r="C6" s="277">
        <v>1</v>
      </c>
      <c r="D6" s="277">
        <v>233</v>
      </c>
      <c r="E6" s="277">
        <v>6</v>
      </c>
      <c r="F6" s="277">
        <v>16</v>
      </c>
      <c r="G6" s="277">
        <v>3</v>
      </c>
      <c r="H6" s="277">
        <v>2</v>
      </c>
      <c r="I6" s="209">
        <v>0</v>
      </c>
      <c r="J6" s="209">
        <v>63</v>
      </c>
      <c r="K6" s="210">
        <v>87</v>
      </c>
      <c r="L6" s="279">
        <f t="shared" ref="L6:L14" si="0">SUM(C6:K6)</f>
        <v>411</v>
      </c>
    </row>
    <row r="7" spans="1:12" ht="56.25" customHeight="1">
      <c r="A7" s="155">
        <v>3</v>
      </c>
      <c r="B7" s="132" t="s">
        <v>166</v>
      </c>
      <c r="C7" s="277">
        <v>0</v>
      </c>
      <c r="D7" s="277">
        <v>69</v>
      </c>
      <c r="E7" s="277">
        <v>1</v>
      </c>
      <c r="F7" s="277">
        <v>19</v>
      </c>
      <c r="G7" s="277">
        <v>0</v>
      </c>
      <c r="H7" s="277">
        <v>0</v>
      </c>
      <c r="I7" s="209">
        <v>0</v>
      </c>
      <c r="J7" s="209">
        <v>10</v>
      </c>
      <c r="K7" s="210">
        <v>25</v>
      </c>
      <c r="L7" s="279">
        <f t="shared" si="0"/>
        <v>124</v>
      </c>
    </row>
    <row r="8" spans="1:12" ht="69" customHeight="1">
      <c r="A8" s="155">
        <v>4</v>
      </c>
      <c r="B8" s="132" t="s">
        <v>167</v>
      </c>
      <c r="C8" s="277">
        <v>0</v>
      </c>
      <c r="D8" s="277">
        <v>184</v>
      </c>
      <c r="E8" s="277">
        <v>3</v>
      </c>
      <c r="F8" s="277">
        <v>8</v>
      </c>
      <c r="G8" s="277">
        <v>1</v>
      </c>
      <c r="H8" s="277">
        <v>3</v>
      </c>
      <c r="I8" s="209">
        <v>0</v>
      </c>
      <c r="J8" s="209">
        <v>51</v>
      </c>
      <c r="K8" s="210">
        <v>63</v>
      </c>
      <c r="L8" s="279">
        <f t="shared" si="0"/>
        <v>313</v>
      </c>
    </row>
    <row r="9" spans="1:12" ht="61.15" customHeight="1">
      <c r="A9" s="156">
        <v>5</v>
      </c>
      <c r="B9" s="132" t="s">
        <v>168</v>
      </c>
      <c r="C9" s="277">
        <v>0</v>
      </c>
      <c r="D9" s="277">
        <v>318</v>
      </c>
      <c r="E9" s="277">
        <v>1</v>
      </c>
      <c r="F9" s="277">
        <v>58</v>
      </c>
      <c r="G9" s="277">
        <v>0</v>
      </c>
      <c r="H9" s="277">
        <v>0</v>
      </c>
      <c r="I9" s="209">
        <v>0</v>
      </c>
      <c r="J9" s="209">
        <v>256</v>
      </c>
      <c r="K9" s="210">
        <v>120</v>
      </c>
      <c r="L9" s="279">
        <f t="shared" si="0"/>
        <v>753</v>
      </c>
    </row>
    <row r="10" spans="1:12" ht="37.15" customHeight="1">
      <c r="A10" s="155">
        <v>6</v>
      </c>
      <c r="B10" s="132" t="s">
        <v>169</v>
      </c>
      <c r="C10" s="277">
        <v>0</v>
      </c>
      <c r="D10" s="277">
        <v>74</v>
      </c>
      <c r="E10" s="277">
        <v>7</v>
      </c>
      <c r="F10" s="277">
        <v>5</v>
      </c>
      <c r="G10" s="277">
        <v>0</v>
      </c>
      <c r="H10" s="277">
        <v>4</v>
      </c>
      <c r="I10" s="209">
        <v>0</v>
      </c>
      <c r="J10" s="209">
        <v>39</v>
      </c>
      <c r="K10" s="210">
        <v>19</v>
      </c>
      <c r="L10" s="279">
        <f t="shared" si="0"/>
        <v>148</v>
      </c>
    </row>
    <row r="11" spans="1:12" ht="48" customHeight="1">
      <c r="A11" s="155">
        <v>7</v>
      </c>
      <c r="B11" s="132" t="s">
        <v>170</v>
      </c>
      <c r="C11" s="209">
        <v>0</v>
      </c>
      <c r="D11" s="209">
        <v>49</v>
      </c>
      <c r="E11" s="209">
        <v>1</v>
      </c>
      <c r="F11" s="209">
        <v>7</v>
      </c>
      <c r="G11" s="209">
        <v>2</v>
      </c>
      <c r="H11" s="209">
        <v>0</v>
      </c>
      <c r="I11" s="209">
        <v>0</v>
      </c>
      <c r="J11" s="209">
        <v>5</v>
      </c>
      <c r="K11" s="210">
        <v>14</v>
      </c>
      <c r="L11" s="279">
        <f t="shared" si="0"/>
        <v>78</v>
      </c>
    </row>
    <row r="12" spans="1:12" ht="58.15" customHeight="1">
      <c r="A12" s="155">
        <v>8</v>
      </c>
      <c r="B12" s="132" t="s">
        <v>171</v>
      </c>
      <c r="C12" s="209">
        <v>0</v>
      </c>
      <c r="D12" s="209">
        <v>13</v>
      </c>
      <c r="E12" s="209">
        <v>0</v>
      </c>
      <c r="F12" s="209">
        <v>1</v>
      </c>
      <c r="G12" s="209">
        <v>1</v>
      </c>
      <c r="H12" s="209">
        <v>7</v>
      </c>
      <c r="I12" s="209">
        <v>0</v>
      </c>
      <c r="J12" s="209">
        <v>17</v>
      </c>
      <c r="K12" s="210">
        <v>13</v>
      </c>
      <c r="L12" s="279">
        <f t="shared" si="0"/>
        <v>52</v>
      </c>
    </row>
    <row r="13" spans="1:12" ht="46.9" customHeight="1">
      <c r="A13" s="155">
        <v>9</v>
      </c>
      <c r="B13" s="132" t="s">
        <v>172</v>
      </c>
      <c r="C13" s="209">
        <v>0</v>
      </c>
      <c r="D13" s="209">
        <v>10</v>
      </c>
      <c r="E13" s="209">
        <v>1</v>
      </c>
      <c r="F13" s="209">
        <v>2</v>
      </c>
      <c r="G13" s="209">
        <v>0</v>
      </c>
      <c r="H13" s="209">
        <v>0</v>
      </c>
      <c r="I13" s="209">
        <v>0</v>
      </c>
      <c r="J13" s="209">
        <v>8</v>
      </c>
      <c r="K13" s="210">
        <v>13</v>
      </c>
      <c r="L13" s="279">
        <f t="shared" si="0"/>
        <v>34</v>
      </c>
    </row>
    <row r="14" spans="1:12" ht="58.5" customHeight="1" thickBot="1">
      <c r="A14" s="157">
        <v>10</v>
      </c>
      <c r="B14" s="134" t="s">
        <v>217</v>
      </c>
      <c r="C14" s="213">
        <v>133</v>
      </c>
      <c r="D14" s="213">
        <v>1041</v>
      </c>
      <c r="E14" s="213">
        <v>49</v>
      </c>
      <c r="F14" s="213">
        <v>86</v>
      </c>
      <c r="G14" s="213">
        <v>4</v>
      </c>
      <c r="H14" s="213">
        <v>26</v>
      </c>
      <c r="I14" s="213">
        <v>1</v>
      </c>
      <c r="J14" s="213">
        <v>477</v>
      </c>
      <c r="K14" s="214">
        <v>462</v>
      </c>
      <c r="L14" s="280">
        <f t="shared" si="0"/>
        <v>2279</v>
      </c>
    </row>
    <row r="15" spans="1:12" ht="56.45" customHeight="1">
      <c r="A15" s="147"/>
      <c r="B15" s="136"/>
      <c r="C15" s="147"/>
      <c r="D15" s="147"/>
      <c r="E15" s="147"/>
      <c r="F15" s="147"/>
      <c r="G15" s="147"/>
      <c r="H15" s="147"/>
      <c r="I15" s="147"/>
      <c r="J15" s="147"/>
      <c r="K15" s="147"/>
      <c r="L15" s="148"/>
    </row>
    <row r="16" spans="1:12" ht="56.45" customHeight="1">
      <c r="A16" s="147"/>
      <c r="B16" s="136"/>
      <c r="C16" s="147"/>
      <c r="D16" s="147"/>
      <c r="E16" s="147"/>
      <c r="F16" s="147"/>
      <c r="G16" s="147"/>
      <c r="H16" s="147"/>
      <c r="I16" s="147"/>
      <c r="J16" s="147"/>
      <c r="K16" s="147"/>
      <c r="L16" s="148"/>
    </row>
    <row r="17" spans="1:12" ht="56.45" customHeight="1">
      <c r="A17" s="147"/>
      <c r="B17" s="136"/>
      <c r="C17" s="147"/>
      <c r="D17" s="147"/>
      <c r="E17" s="147"/>
      <c r="F17" s="147"/>
      <c r="G17" s="147"/>
      <c r="H17" s="147"/>
      <c r="I17" s="147"/>
      <c r="J17" s="147"/>
      <c r="K17" s="147"/>
      <c r="L17" s="148"/>
    </row>
    <row r="18" spans="1:12" ht="56.45" customHeight="1">
      <c r="A18" s="460" t="s">
        <v>9</v>
      </c>
      <c r="B18" s="460"/>
      <c r="C18" s="460"/>
      <c r="D18" s="460"/>
      <c r="E18" s="522"/>
      <c r="F18" s="522"/>
      <c r="G18" s="522"/>
      <c r="H18" s="522"/>
      <c r="I18" s="523" t="s">
        <v>10</v>
      </c>
      <c r="J18" s="523"/>
      <c r="K18" s="523"/>
      <c r="L18" s="523"/>
    </row>
    <row r="19" spans="1:12" s="154" customFormat="1" ht="42" customHeight="1" thickBot="1">
      <c r="A19" s="524" t="s">
        <v>229</v>
      </c>
      <c r="B19" s="524"/>
      <c r="C19" s="525"/>
      <c r="D19" s="525"/>
      <c r="E19" s="525"/>
      <c r="F19" s="525"/>
      <c r="G19" s="525"/>
      <c r="H19" s="525"/>
      <c r="I19" s="525"/>
      <c r="J19" s="525"/>
      <c r="K19" s="525"/>
      <c r="L19" s="525"/>
    </row>
    <row r="20" spans="1:12" s="154" customFormat="1" ht="80.45" customHeight="1">
      <c r="A20" s="526" t="s">
        <v>152</v>
      </c>
      <c r="B20" s="535" t="s">
        <v>194</v>
      </c>
      <c r="C20" s="528" t="s">
        <v>154</v>
      </c>
      <c r="D20" s="530" t="s">
        <v>155</v>
      </c>
      <c r="E20" s="530"/>
      <c r="F20" s="530"/>
      <c r="G20" s="530"/>
      <c r="H20" s="530"/>
      <c r="I20" s="530"/>
      <c r="J20" s="531"/>
      <c r="K20" s="532"/>
      <c r="L20" s="533" t="s">
        <v>156</v>
      </c>
    </row>
    <row r="21" spans="1:12" ht="81.75" customHeight="1">
      <c r="A21" s="527"/>
      <c r="B21" s="536"/>
      <c r="C21" s="529"/>
      <c r="D21" s="142" t="s">
        <v>185</v>
      </c>
      <c r="E21" s="142" t="s">
        <v>186</v>
      </c>
      <c r="F21" s="142" t="s">
        <v>187</v>
      </c>
      <c r="G21" s="142" t="s">
        <v>188</v>
      </c>
      <c r="H21" s="142" t="s">
        <v>189</v>
      </c>
      <c r="I21" s="142" t="s">
        <v>190</v>
      </c>
      <c r="J21" s="142" t="s">
        <v>191</v>
      </c>
      <c r="K21" s="150" t="s">
        <v>192</v>
      </c>
      <c r="L21" s="534"/>
    </row>
    <row r="22" spans="1:12" ht="40.5" customHeight="1">
      <c r="A22" s="155">
        <v>11</v>
      </c>
      <c r="B22" s="132" t="s">
        <v>174</v>
      </c>
      <c r="C22" s="209">
        <v>0</v>
      </c>
      <c r="D22" s="209">
        <v>51</v>
      </c>
      <c r="E22" s="209">
        <v>0</v>
      </c>
      <c r="F22" s="209">
        <v>9</v>
      </c>
      <c r="G22" s="209">
        <v>0</v>
      </c>
      <c r="H22" s="209">
        <v>2</v>
      </c>
      <c r="I22" s="209">
        <v>0</v>
      </c>
      <c r="J22" s="209">
        <v>10</v>
      </c>
      <c r="K22" s="210">
        <v>22</v>
      </c>
      <c r="L22" s="279">
        <f t="shared" ref="L22:L31" si="1">SUM(C22:K22)</f>
        <v>94</v>
      </c>
    </row>
    <row r="23" spans="1:12" ht="35.25" customHeight="1">
      <c r="A23" s="155">
        <v>12</v>
      </c>
      <c r="B23" s="132" t="s">
        <v>175</v>
      </c>
      <c r="C23" s="209">
        <v>0</v>
      </c>
      <c r="D23" s="209">
        <v>301</v>
      </c>
      <c r="E23" s="209">
        <v>6</v>
      </c>
      <c r="F23" s="209">
        <v>31</v>
      </c>
      <c r="G23" s="209">
        <v>11</v>
      </c>
      <c r="H23" s="209">
        <v>13</v>
      </c>
      <c r="I23" s="209">
        <v>0</v>
      </c>
      <c r="J23" s="209">
        <v>192</v>
      </c>
      <c r="K23" s="210">
        <v>181</v>
      </c>
      <c r="L23" s="279">
        <f t="shared" si="1"/>
        <v>735</v>
      </c>
    </row>
    <row r="24" spans="1:12" ht="35.25" customHeight="1">
      <c r="A24" s="155">
        <v>13</v>
      </c>
      <c r="B24" s="132" t="s">
        <v>176</v>
      </c>
      <c r="C24" s="209">
        <v>1</v>
      </c>
      <c r="D24" s="209">
        <v>223</v>
      </c>
      <c r="E24" s="209">
        <v>3</v>
      </c>
      <c r="F24" s="209">
        <v>66</v>
      </c>
      <c r="G24" s="209">
        <v>2</v>
      </c>
      <c r="H24" s="209">
        <v>1</v>
      </c>
      <c r="I24" s="209">
        <v>0</v>
      </c>
      <c r="J24" s="209">
        <v>93</v>
      </c>
      <c r="K24" s="210">
        <v>192</v>
      </c>
      <c r="L24" s="279">
        <f t="shared" si="1"/>
        <v>581</v>
      </c>
    </row>
    <row r="25" spans="1:12" ht="35.25" customHeight="1">
      <c r="A25" s="155">
        <v>14</v>
      </c>
      <c r="B25" s="132" t="s">
        <v>177</v>
      </c>
      <c r="C25" s="209">
        <v>0</v>
      </c>
      <c r="D25" s="209">
        <v>54</v>
      </c>
      <c r="E25" s="209">
        <v>0</v>
      </c>
      <c r="F25" s="209">
        <v>3</v>
      </c>
      <c r="G25" s="209">
        <v>3</v>
      </c>
      <c r="H25" s="209">
        <v>55</v>
      </c>
      <c r="I25" s="209">
        <v>0</v>
      </c>
      <c r="J25" s="209">
        <v>11</v>
      </c>
      <c r="K25" s="210">
        <v>21</v>
      </c>
      <c r="L25" s="279">
        <f t="shared" si="1"/>
        <v>147</v>
      </c>
    </row>
    <row r="26" spans="1:12" ht="53.25" customHeight="1">
      <c r="A26" s="155">
        <v>15</v>
      </c>
      <c r="B26" s="132" t="s">
        <v>178</v>
      </c>
      <c r="C26" s="209">
        <v>3</v>
      </c>
      <c r="D26" s="209">
        <v>257</v>
      </c>
      <c r="E26" s="209">
        <v>1</v>
      </c>
      <c r="F26" s="209">
        <v>19</v>
      </c>
      <c r="G26" s="209">
        <v>2</v>
      </c>
      <c r="H26" s="209">
        <v>5</v>
      </c>
      <c r="I26" s="209">
        <v>0</v>
      </c>
      <c r="J26" s="209">
        <v>76</v>
      </c>
      <c r="K26" s="210">
        <v>66</v>
      </c>
      <c r="L26" s="279">
        <f t="shared" si="1"/>
        <v>429</v>
      </c>
    </row>
    <row r="27" spans="1:12" ht="80.25" customHeight="1">
      <c r="A27" s="155">
        <v>16</v>
      </c>
      <c r="B27" s="132" t="s">
        <v>195</v>
      </c>
      <c r="C27" s="209">
        <v>1</v>
      </c>
      <c r="D27" s="209">
        <v>66</v>
      </c>
      <c r="E27" s="209">
        <v>0</v>
      </c>
      <c r="F27" s="209">
        <v>6</v>
      </c>
      <c r="G27" s="209">
        <v>1</v>
      </c>
      <c r="H27" s="209">
        <v>1</v>
      </c>
      <c r="I27" s="209">
        <v>0</v>
      </c>
      <c r="J27" s="209">
        <v>11</v>
      </c>
      <c r="K27" s="210">
        <v>14</v>
      </c>
      <c r="L27" s="279">
        <f t="shared" si="1"/>
        <v>100</v>
      </c>
    </row>
    <row r="28" spans="1:12" ht="55.9" customHeight="1">
      <c r="A28" s="155">
        <v>17</v>
      </c>
      <c r="B28" s="132" t="s">
        <v>180</v>
      </c>
      <c r="C28" s="209">
        <v>1</v>
      </c>
      <c r="D28" s="209">
        <v>224</v>
      </c>
      <c r="E28" s="209">
        <v>5</v>
      </c>
      <c r="F28" s="209">
        <v>12</v>
      </c>
      <c r="G28" s="209">
        <v>0</v>
      </c>
      <c r="H28" s="209">
        <v>13</v>
      </c>
      <c r="I28" s="209">
        <v>0</v>
      </c>
      <c r="J28" s="209">
        <v>69</v>
      </c>
      <c r="K28" s="210">
        <v>125</v>
      </c>
      <c r="L28" s="279">
        <f t="shared" si="1"/>
        <v>449</v>
      </c>
    </row>
    <row r="29" spans="1:12" ht="37.15" customHeight="1">
      <c r="A29" s="155">
        <v>18</v>
      </c>
      <c r="B29" s="132" t="s">
        <v>181</v>
      </c>
      <c r="C29" s="209">
        <v>0</v>
      </c>
      <c r="D29" s="209">
        <v>317</v>
      </c>
      <c r="E29" s="209">
        <v>33</v>
      </c>
      <c r="F29" s="209">
        <v>35</v>
      </c>
      <c r="G29" s="209">
        <v>2</v>
      </c>
      <c r="H29" s="209">
        <v>6</v>
      </c>
      <c r="I29" s="209">
        <v>0</v>
      </c>
      <c r="J29" s="209">
        <v>391</v>
      </c>
      <c r="K29" s="210">
        <v>195</v>
      </c>
      <c r="L29" s="279">
        <f t="shared" si="1"/>
        <v>979</v>
      </c>
    </row>
    <row r="30" spans="1:12" ht="43.5" customHeight="1">
      <c r="A30" s="158">
        <v>19</v>
      </c>
      <c r="B30" s="159" t="s">
        <v>182</v>
      </c>
      <c r="C30" s="281">
        <v>0</v>
      </c>
      <c r="D30" s="281">
        <v>245</v>
      </c>
      <c r="E30" s="281">
        <v>0</v>
      </c>
      <c r="F30" s="281">
        <v>5</v>
      </c>
      <c r="G30" s="281">
        <v>0</v>
      </c>
      <c r="H30" s="281">
        <v>2</v>
      </c>
      <c r="I30" s="281">
        <v>0</v>
      </c>
      <c r="J30" s="281">
        <v>8</v>
      </c>
      <c r="K30" s="224">
        <v>83</v>
      </c>
      <c r="L30" s="282">
        <f t="shared" si="1"/>
        <v>343</v>
      </c>
    </row>
    <row r="31" spans="1:12" ht="36.75" customHeight="1" thickBot="1">
      <c r="A31" s="157">
        <v>20</v>
      </c>
      <c r="B31" s="134" t="s">
        <v>183</v>
      </c>
      <c r="C31" s="283">
        <v>7</v>
      </c>
      <c r="D31" s="283">
        <v>224</v>
      </c>
      <c r="E31" s="283">
        <v>4</v>
      </c>
      <c r="F31" s="283">
        <v>11</v>
      </c>
      <c r="G31" s="284">
        <v>2</v>
      </c>
      <c r="H31" s="285">
        <v>39</v>
      </c>
      <c r="I31" s="284">
        <v>1</v>
      </c>
      <c r="J31" s="286">
        <v>47</v>
      </c>
      <c r="K31" s="284">
        <v>147</v>
      </c>
      <c r="L31" s="287">
        <f t="shared" si="1"/>
        <v>482</v>
      </c>
    </row>
    <row r="32" spans="1:12" ht="39" customHeight="1" thickBot="1">
      <c r="A32" s="520" t="s">
        <v>184</v>
      </c>
      <c r="B32" s="521"/>
      <c r="C32" s="288">
        <f t="shared" ref="C32:L32" si="2">SUM(C22:C31,C5:C14)</f>
        <v>148</v>
      </c>
      <c r="D32" s="289">
        <f t="shared" si="2"/>
        <v>3991</v>
      </c>
      <c r="E32" s="290">
        <f t="shared" si="2"/>
        <v>122</v>
      </c>
      <c r="F32" s="288">
        <f t="shared" si="2"/>
        <v>401</v>
      </c>
      <c r="G32" s="288">
        <f t="shared" si="2"/>
        <v>34</v>
      </c>
      <c r="H32" s="291">
        <f t="shared" si="2"/>
        <v>179</v>
      </c>
      <c r="I32" s="288">
        <f t="shared" si="2"/>
        <v>2</v>
      </c>
      <c r="J32" s="292">
        <f t="shared" si="2"/>
        <v>1834</v>
      </c>
      <c r="K32" s="291">
        <f t="shared" si="2"/>
        <v>1881</v>
      </c>
      <c r="L32" s="293">
        <f t="shared" si="2"/>
        <v>8592</v>
      </c>
    </row>
    <row r="33" spans="1:12">
      <c r="A33" s="468" t="s">
        <v>144</v>
      </c>
      <c r="B33" s="468"/>
      <c r="C33" s="468"/>
      <c r="D33" s="468"/>
      <c r="E33" s="468"/>
      <c r="F33" s="468"/>
      <c r="G33" s="468"/>
      <c r="H33" s="468"/>
      <c r="I33" s="468"/>
      <c r="J33" s="468"/>
    </row>
    <row r="34" spans="1:12">
      <c r="A34" s="503" t="s">
        <v>145</v>
      </c>
      <c r="B34" s="462"/>
      <c r="C34" s="462"/>
      <c r="D34" s="462"/>
      <c r="E34" s="462"/>
      <c r="F34" s="462"/>
      <c r="G34" s="462"/>
      <c r="H34" s="462"/>
      <c r="I34" s="462"/>
      <c r="J34" s="462"/>
      <c r="K34" s="161"/>
      <c r="L34" s="161"/>
    </row>
    <row r="35" spans="1:12" ht="14.25" customHeight="1">
      <c r="A35" s="468" t="s">
        <v>234</v>
      </c>
      <c r="B35" s="468"/>
      <c r="C35" s="468"/>
      <c r="D35" s="468"/>
      <c r="E35" s="468"/>
      <c r="F35" s="468"/>
      <c r="G35" s="468"/>
      <c r="H35" s="468"/>
      <c r="I35" s="468"/>
      <c r="J35" s="468"/>
    </row>
    <row r="36" spans="1:12">
      <c r="A36" s="462" t="s">
        <v>235</v>
      </c>
      <c r="B36" s="462"/>
      <c r="C36" s="462"/>
      <c r="D36" s="462"/>
      <c r="E36" s="462"/>
      <c r="F36" s="462"/>
      <c r="G36" s="462"/>
      <c r="H36" s="462"/>
      <c r="I36" s="462"/>
      <c r="J36" s="462"/>
    </row>
  </sheetData>
  <mergeCells count="23">
    <mergeCell ref="A1:D1"/>
    <mergeCell ref="E1:H1"/>
    <mergeCell ref="I1:L1"/>
    <mergeCell ref="A19:L19"/>
    <mergeCell ref="A20:A21"/>
    <mergeCell ref="C20:C21"/>
    <mergeCell ref="D20:K20"/>
    <mergeCell ref="A2:L2"/>
    <mergeCell ref="D3:K3"/>
    <mergeCell ref="C3:C4"/>
    <mergeCell ref="L3:L4"/>
    <mergeCell ref="B3:B4"/>
    <mergeCell ref="A3:A4"/>
    <mergeCell ref="L20:L21"/>
    <mergeCell ref="B20:B21"/>
    <mergeCell ref="A18:D18"/>
    <mergeCell ref="A36:J36"/>
    <mergeCell ref="A32:B32"/>
    <mergeCell ref="E18:H18"/>
    <mergeCell ref="I18:L18"/>
    <mergeCell ref="A33:J33"/>
    <mergeCell ref="A34:J34"/>
    <mergeCell ref="A35:J35"/>
  </mergeCells>
  <phoneticPr fontId="4" type="noConversion"/>
  <printOptions horizontalCentered="1" verticalCentered="1"/>
  <pageMargins left="0" right="0" top="0" bottom="0" header="0" footer="0"/>
  <pageSetup paperSize="9" scale="6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30"/>
  <sheetViews>
    <sheetView view="pageBreakPreview" topLeftCell="A10" zoomScale="85" zoomScaleNormal="85" zoomScaleSheetLayoutView="85" workbookViewId="0">
      <selection activeCell="C15" sqref="C15"/>
    </sheetView>
  </sheetViews>
  <sheetFormatPr defaultColWidth="9.140625" defaultRowHeight="15"/>
  <cols>
    <col min="1" max="1" width="44.42578125" style="162" customWidth="1"/>
    <col min="2" max="2" width="40.140625" style="163" customWidth="1"/>
    <col min="3" max="3" width="13.85546875" style="162" customWidth="1"/>
    <col min="4" max="4" width="51.140625" style="162" customWidth="1"/>
    <col min="5" max="5" width="46.42578125" style="163" customWidth="1"/>
    <col min="6" max="16384" width="9.140625" style="162"/>
  </cols>
  <sheetData>
    <row r="1" spans="1:5" ht="69.75" customHeight="1">
      <c r="A1" s="537" t="s">
        <v>9</v>
      </c>
      <c r="B1" s="537"/>
      <c r="C1" s="201"/>
      <c r="D1" s="201"/>
      <c r="E1" s="202" t="s">
        <v>10</v>
      </c>
    </row>
    <row r="2" spans="1:5" ht="42.75" customHeight="1" thickBot="1">
      <c r="A2" s="543" t="s">
        <v>218</v>
      </c>
      <c r="B2" s="543"/>
      <c r="C2" s="543"/>
      <c r="D2" s="543"/>
      <c r="E2" s="543"/>
    </row>
    <row r="3" spans="1:5" ht="41.25" customHeight="1">
      <c r="A3" s="541" t="s">
        <v>196</v>
      </c>
      <c r="B3" s="542"/>
      <c r="D3" s="538" t="s">
        <v>197</v>
      </c>
      <c r="E3" s="539"/>
    </row>
    <row r="4" spans="1:5" ht="65.25" customHeight="1">
      <c r="A4" s="164" t="s">
        <v>78</v>
      </c>
      <c r="B4" s="165" t="s">
        <v>79</v>
      </c>
      <c r="D4" s="164" t="s">
        <v>78</v>
      </c>
      <c r="E4" s="165" t="s">
        <v>79</v>
      </c>
    </row>
    <row r="5" spans="1:5" ht="39.75" customHeight="1">
      <c r="A5" s="166" t="s">
        <v>198</v>
      </c>
      <c r="B5" s="273">
        <v>148</v>
      </c>
      <c r="D5" s="167" t="s">
        <v>199</v>
      </c>
      <c r="E5" s="273">
        <v>15761</v>
      </c>
    </row>
    <row r="6" spans="1:5" ht="40.5" customHeight="1">
      <c r="A6" s="166" t="s">
        <v>193</v>
      </c>
      <c r="B6" s="273">
        <v>8444</v>
      </c>
      <c r="D6" s="167" t="s">
        <v>193</v>
      </c>
      <c r="E6" s="273">
        <v>2081</v>
      </c>
    </row>
    <row r="7" spans="1:5" ht="38.25" customHeight="1">
      <c r="A7" s="168" t="s">
        <v>200</v>
      </c>
      <c r="B7" s="205">
        <v>3991</v>
      </c>
      <c r="D7" s="169" t="s">
        <v>201</v>
      </c>
      <c r="E7" s="205">
        <v>45</v>
      </c>
    </row>
    <row r="8" spans="1:5" ht="37.5" customHeight="1">
      <c r="A8" s="168" t="s">
        <v>202</v>
      </c>
      <c r="B8" s="205">
        <v>122</v>
      </c>
      <c r="D8" s="169" t="s">
        <v>203</v>
      </c>
      <c r="E8" s="205">
        <v>5</v>
      </c>
    </row>
    <row r="9" spans="1:5" ht="30" customHeight="1">
      <c r="A9" s="168" t="s">
        <v>204</v>
      </c>
      <c r="B9" s="205">
        <v>401</v>
      </c>
      <c r="D9" s="169" t="s">
        <v>205</v>
      </c>
      <c r="E9" s="205">
        <v>3</v>
      </c>
    </row>
    <row r="10" spans="1:5" ht="36.75" customHeight="1">
      <c r="A10" s="168" t="s">
        <v>236</v>
      </c>
      <c r="B10" s="205">
        <v>2</v>
      </c>
      <c r="D10" s="169" t="s">
        <v>207</v>
      </c>
      <c r="E10" s="205">
        <v>1843</v>
      </c>
    </row>
    <row r="11" spans="1:5" ht="33" customHeight="1">
      <c r="A11" s="168" t="s">
        <v>206</v>
      </c>
      <c r="B11" s="205">
        <v>34</v>
      </c>
      <c r="D11" s="169" t="s">
        <v>209</v>
      </c>
      <c r="E11" s="205">
        <v>25</v>
      </c>
    </row>
    <row r="12" spans="1:5" ht="36.75" customHeight="1">
      <c r="A12" s="168" t="s">
        <v>208</v>
      </c>
      <c r="B12" s="205">
        <v>179</v>
      </c>
      <c r="D12" s="167" t="s">
        <v>211</v>
      </c>
      <c r="E12" s="205">
        <v>97</v>
      </c>
    </row>
    <row r="13" spans="1:5" ht="39.75" customHeight="1">
      <c r="A13" s="168" t="s">
        <v>210</v>
      </c>
      <c r="B13" s="205">
        <v>1834</v>
      </c>
      <c r="D13" s="168" t="s">
        <v>212</v>
      </c>
      <c r="E13" s="205">
        <v>63</v>
      </c>
    </row>
    <row r="14" spans="1:5" ht="35.25" customHeight="1" thickBot="1">
      <c r="A14" s="168" t="s">
        <v>212</v>
      </c>
      <c r="B14" s="205">
        <v>1881</v>
      </c>
      <c r="D14" s="172" t="s">
        <v>213</v>
      </c>
      <c r="E14" s="274">
        <f>SUM(E5,E7:E13)</f>
        <v>17842</v>
      </c>
    </row>
    <row r="15" spans="1:5" ht="30" customHeight="1" thickBot="1">
      <c r="A15" s="170" t="s">
        <v>151</v>
      </c>
      <c r="B15" s="274">
        <f>SUM(B5,B7:B14)</f>
        <v>8592</v>
      </c>
      <c r="D15" s="175"/>
      <c r="E15" s="174"/>
    </row>
    <row r="16" spans="1:5" ht="36.75" customHeight="1">
      <c r="A16" s="173"/>
      <c r="B16" s="174"/>
      <c r="D16" s="540"/>
      <c r="E16" s="540"/>
    </row>
    <row r="17" spans="1:9" ht="35.1" customHeight="1" thickBot="1">
      <c r="A17" s="179" t="s">
        <v>214</v>
      </c>
      <c r="B17" s="179"/>
      <c r="D17" s="178"/>
      <c r="E17" s="179"/>
    </row>
    <row r="18" spans="1:9" ht="34.5" customHeight="1">
      <c r="A18" s="176" t="s">
        <v>78</v>
      </c>
      <c r="B18" s="177" t="s">
        <v>79</v>
      </c>
      <c r="D18" s="181"/>
      <c r="E18" s="122"/>
    </row>
    <row r="19" spans="1:9" ht="33" customHeight="1">
      <c r="A19" s="180" t="s">
        <v>215</v>
      </c>
      <c r="B19" s="124">
        <v>15909</v>
      </c>
      <c r="D19" s="181"/>
      <c r="E19" s="122"/>
    </row>
    <row r="20" spans="1:9" ht="39.75" customHeight="1">
      <c r="A20" s="180" t="s">
        <v>216</v>
      </c>
      <c r="B20" s="124">
        <v>10525</v>
      </c>
      <c r="D20" s="183"/>
      <c r="E20" s="174"/>
    </row>
    <row r="21" spans="1:9" ht="31.5" thickBot="1">
      <c r="A21" s="182" t="s">
        <v>151</v>
      </c>
      <c r="B21" s="171">
        <f>SUM(B19:B20)</f>
        <v>26434</v>
      </c>
    </row>
    <row r="27" spans="1:9">
      <c r="I27" s="184"/>
    </row>
    <row r="28" spans="1:9">
      <c r="A28" s="121"/>
      <c r="B28" s="125"/>
    </row>
    <row r="29" spans="1:9">
      <c r="A29" s="121"/>
      <c r="B29" s="125"/>
    </row>
    <row r="30" spans="1:9" ht="35.1" customHeight="1"/>
  </sheetData>
  <mergeCells count="5">
    <mergeCell ref="A1:B1"/>
    <mergeCell ref="D3:E3"/>
    <mergeCell ref="D16:E16"/>
    <mergeCell ref="A3:B3"/>
    <mergeCell ref="A2:E2"/>
  </mergeCells>
  <pageMargins left="0.70866141732283472" right="0.70866141732283472" top="0.74803149606299213" bottom="0.74803149606299213" header="0.31496062992125984" footer="0.31496062992125984"/>
  <pageSetup paperSize="9" scale="57"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opLeftCell="A22" zoomScale="70" zoomScaleNormal="70" zoomScaleSheetLayoutView="70" workbookViewId="0">
      <selection activeCell="O13" sqref="O13"/>
    </sheetView>
  </sheetViews>
  <sheetFormatPr defaultColWidth="9.140625" defaultRowHeight="15"/>
  <cols>
    <col min="1" max="1" width="8.5703125" style="4" customWidth="1"/>
    <col min="2" max="2" width="45" style="4" customWidth="1"/>
    <col min="3" max="8" width="20.7109375" style="58" customWidth="1"/>
    <col min="9" max="9" width="6.7109375" style="5" customWidth="1"/>
    <col min="10" max="16384" width="9.140625" style="2"/>
  </cols>
  <sheetData>
    <row r="1" spans="1:9" s="88" customFormat="1" ht="48" customHeight="1">
      <c r="A1" s="471" t="s">
        <v>9</v>
      </c>
      <c r="B1" s="471"/>
      <c r="C1" s="471"/>
      <c r="D1" s="471"/>
      <c r="E1" s="472" t="s">
        <v>10</v>
      </c>
      <c r="F1" s="472"/>
      <c r="G1" s="472"/>
      <c r="H1" s="472"/>
    </row>
    <row r="2" spans="1:9" ht="45" customHeight="1" thickBot="1">
      <c r="A2" s="546" t="s">
        <v>230</v>
      </c>
      <c r="B2" s="546"/>
      <c r="C2" s="547"/>
      <c r="D2" s="547"/>
      <c r="E2" s="547"/>
      <c r="F2" s="547"/>
      <c r="G2" s="547"/>
      <c r="H2" s="547"/>
      <c r="I2" s="6"/>
    </row>
    <row r="3" spans="1:9" s="3" customFormat="1" ht="42.75" customHeight="1">
      <c r="A3" s="548" t="s">
        <v>80</v>
      </c>
      <c r="B3" s="550" t="s">
        <v>81</v>
      </c>
      <c r="C3" s="552" t="s">
        <v>102</v>
      </c>
      <c r="D3" s="450"/>
      <c r="E3" s="450"/>
      <c r="F3" s="496"/>
      <c r="G3" s="553" t="s">
        <v>103</v>
      </c>
      <c r="H3" s="555" t="s">
        <v>104</v>
      </c>
      <c r="I3" s="6"/>
    </row>
    <row r="4" spans="1:9" s="3" customFormat="1" ht="54.75" customHeight="1">
      <c r="A4" s="549"/>
      <c r="B4" s="551"/>
      <c r="C4" s="152" t="s">
        <v>105</v>
      </c>
      <c r="D4" s="152" t="s">
        <v>106</v>
      </c>
      <c r="E4" s="152" t="s">
        <v>107</v>
      </c>
      <c r="F4" s="152" t="s">
        <v>108</v>
      </c>
      <c r="G4" s="554"/>
      <c r="H4" s="556"/>
      <c r="I4" s="6"/>
    </row>
    <row r="5" spans="1:9" ht="51" customHeight="1">
      <c r="A5" s="12">
        <v>1</v>
      </c>
      <c r="B5" s="53" t="s">
        <v>82</v>
      </c>
      <c r="C5" s="94">
        <v>3390</v>
      </c>
      <c r="D5" s="95">
        <v>1542</v>
      </c>
      <c r="E5" s="95">
        <v>2</v>
      </c>
      <c r="F5" s="96">
        <v>0</v>
      </c>
      <c r="G5" s="97">
        <f>SUM(C5:F5)</f>
        <v>4934</v>
      </c>
      <c r="H5" s="98">
        <v>0</v>
      </c>
      <c r="I5" s="7"/>
    </row>
    <row r="6" spans="1:9" ht="51" customHeight="1">
      <c r="A6" s="12">
        <v>2</v>
      </c>
      <c r="B6" s="54" t="s">
        <v>83</v>
      </c>
      <c r="C6" s="99">
        <v>27671</v>
      </c>
      <c r="D6" s="100">
        <v>18794</v>
      </c>
      <c r="E6" s="100">
        <v>5</v>
      </c>
      <c r="F6" s="101">
        <v>0</v>
      </c>
      <c r="G6" s="102">
        <f t="shared" ref="G6:G14" si="0">SUM(C6:F6)</f>
        <v>46470</v>
      </c>
      <c r="H6" s="103">
        <v>172</v>
      </c>
      <c r="I6" s="8"/>
    </row>
    <row r="7" spans="1:9" ht="51" customHeight="1">
      <c r="A7" s="12">
        <v>3</v>
      </c>
      <c r="B7" s="54" t="s">
        <v>84</v>
      </c>
      <c r="C7" s="99">
        <v>14313</v>
      </c>
      <c r="D7" s="100">
        <v>530</v>
      </c>
      <c r="E7" s="100">
        <v>0</v>
      </c>
      <c r="F7" s="101">
        <v>0</v>
      </c>
      <c r="G7" s="102">
        <f t="shared" si="0"/>
        <v>14843</v>
      </c>
      <c r="H7" s="103">
        <v>0</v>
      </c>
      <c r="I7" s="9"/>
    </row>
    <row r="8" spans="1:9" ht="51" customHeight="1">
      <c r="A8" s="12">
        <v>4</v>
      </c>
      <c r="B8" s="54" t="s">
        <v>85</v>
      </c>
      <c r="C8" s="99">
        <v>26473</v>
      </c>
      <c r="D8" s="100">
        <v>10665</v>
      </c>
      <c r="E8" s="100">
        <v>44</v>
      </c>
      <c r="F8" s="101">
        <v>0</v>
      </c>
      <c r="G8" s="102">
        <f t="shared" si="0"/>
        <v>37182</v>
      </c>
      <c r="H8" s="103">
        <v>45</v>
      </c>
      <c r="I8" s="10"/>
    </row>
    <row r="9" spans="1:9" ht="51" customHeight="1">
      <c r="A9" s="13">
        <v>5</v>
      </c>
      <c r="B9" s="54" t="s">
        <v>86</v>
      </c>
      <c r="C9" s="99">
        <v>77478</v>
      </c>
      <c r="D9" s="100">
        <v>52595</v>
      </c>
      <c r="E9" s="100">
        <v>30</v>
      </c>
      <c r="F9" s="101">
        <v>1</v>
      </c>
      <c r="G9" s="102">
        <f t="shared" si="0"/>
        <v>130104</v>
      </c>
      <c r="H9" s="103">
        <v>19</v>
      </c>
      <c r="I9" s="10"/>
    </row>
    <row r="10" spans="1:9" ht="51" customHeight="1">
      <c r="A10" s="12">
        <v>6</v>
      </c>
      <c r="B10" s="54" t="s">
        <v>87</v>
      </c>
      <c r="C10" s="99">
        <v>10484</v>
      </c>
      <c r="D10" s="100">
        <v>1991</v>
      </c>
      <c r="E10" s="100">
        <v>1</v>
      </c>
      <c r="F10" s="101">
        <v>0</v>
      </c>
      <c r="G10" s="102">
        <f t="shared" si="0"/>
        <v>12476</v>
      </c>
      <c r="H10" s="103">
        <v>0</v>
      </c>
      <c r="I10" s="10"/>
    </row>
    <row r="11" spans="1:9" ht="51" customHeight="1">
      <c r="A11" s="12">
        <v>7</v>
      </c>
      <c r="B11" s="54" t="s">
        <v>88</v>
      </c>
      <c r="C11" s="99">
        <v>16572</v>
      </c>
      <c r="D11" s="100">
        <v>16712</v>
      </c>
      <c r="E11" s="100">
        <v>0</v>
      </c>
      <c r="F11" s="101">
        <v>0</v>
      </c>
      <c r="G11" s="102">
        <f t="shared" si="0"/>
        <v>33284</v>
      </c>
      <c r="H11" s="103">
        <v>0</v>
      </c>
      <c r="I11" s="10"/>
    </row>
    <row r="12" spans="1:9" ht="51" customHeight="1">
      <c r="A12" s="12">
        <v>8</v>
      </c>
      <c r="B12" s="54" t="s">
        <v>89</v>
      </c>
      <c r="C12" s="99">
        <v>4052</v>
      </c>
      <c r="D12" s="100">
        <v>1292</v>
      </c>
      <c r="E12" s="100">
        <v>0</v>
      </c>
      <c r="F12" s="101">
        <v>0</v>
      </c>
      <c r="G12" s="102">
        <f t="shared" si="0"/>
        <v>5344</v>
      </c>
      <c r="H12" s="103">
        <v>0</v>
      </c>
      <c r="I12" s="10"/>
    </row>
    <row r="13" spans="1:9" ht="51" customHeight="1">
      <c r="A13" s="12">
        <v>9</v>
      </c>
      <c r="B13" s="54" t="s">
        <v>90</v>
      </c>
      <c r="C13" s="99">
        <v>27237</v>
      </c>
      <c r="D13" s="100">
        <v>29686</v>
      </c>
      <c r="E13" s="100">
        <v>0</v>
      </c>
      <c r="F13" s="101">
        <v>0</v>
      </c>
      <c r="G13" s="102">
        <f t="shared" si="0"/>
        <v>56923</v>
      </c>
      <c r="H13" s="103">
        <v>1</v>
      </c>
      <c r="I13" s="10"/>
    </row>
    <row r="14" spans="1:9" ht="51" customHeight="1" thickBot="1">
      <c r="A14" s="14">
        <v>10</v>
      </c>
      <c r="B14" s="55" t="s">
        <v>91</v>
      </c>
      <c r="C14" s="104">
        <v>124487</v>
      </c>
      <c r="D14" s="105">
        <v>94028</v>
      </c>
      <c r="E14" s="105">
        <v>9</v>
      </c>
      <c r="F14" s="106">
        <v>48</v>
      </c>
      <c r="G14" s="107">
        <f t="shared" si="0"/>
        <v>218572</v>
      </c>
      <c r="H14" s="108">
        <v>30</v>
      </c>
      <c r="I14" s="10"/>
    </row>
    <row r="15" spans="1:9" ht="9.75" customHeight="1">
      <c r="A15" s="73"/>
      <c r="B15" s="85"/>
      <c r="C15" s="86"/>
      <c r="D15" s="86"/>
      <c r="E15" s="86"/>
      <c r="F15" s="86"/>
      <c r="G15" s="87"/>
      <c r="H15" s="86"/>
      <c r="I15" s="10"/>
    </row>
    <row r="16" spans="1:9" s="88" customFormat="1" ht="56.45" customHeight="1">
      <c r="A16" s="471" t="s">
        <v>9</v>
      </c>
      <c r="B16" s="471"/>
      <c r="C16" s="471"/>
      <c r="D16" s="471"/>
      <c r="E16" s="472" t="s">
        <v>10</v>
      </c>
      <c r="F16" s="472"/>
      <c r="G16" s="472"/>
      <c r="H16" s="472"/>
      <c r="I16" s="70"/>
    </row>
    <row r="17" spans="1:9" s="88" customFormat="1" ht="23.25" customHeight="1">
      <c r="A17" s="564" t="s">
        <v>231</v>
      </c>
      <c r="B17" s="564"/>
      <c r="C17" s="564"/>
      <c r="D17" s="564"/>
      <c r="E17" s="564"/>
      <c r="F17" s="564"/>
      <c r="G17" s="564"/>
      <c r="H17" s="564"/>
      <c r="I17" s="70"/>
    </row>
    <row r="18" spans="1:9" s="90" customFormat="1" ht="25.5" customHeight="1" thickBot="1">
      <c r="A18" s="565" t="s">
        <v>232</v>
      </c>
      <c r="B18" s="565"/>
      <c r="C18" s="565"/>
      <c r="D18" s="565"/>
      <c r="E18" s="565"/>
      <c r="F18" s="565"/>
      <c r="G18" s="565"/>
      <c r="H18" s="565"/>
      <c r="I18" s="89"/>
    </row>
    <row r="19" spans="1:9" s="3" customFormat="1" ht="44.25" customHeight="1">
      <c r="A19" s="548" t="s">
        <v>80</v>
      </c>
      <c r="B19" s="559" t="s">
        <v>81</v>
      </c>
      <c r="C19" s="497" t="s">
        <v>102</v>
      </c>
      <c r="D19" s="497"/>
      <c r="E19" s="497"/>
      <c r="F19" s="497"/>
      <c r="G19" s="561" t="s">
        <v>103</v>
      </c>
      <c r="H19" s="555" t="s">
        <v>104</v>
      </c>
      <c r="I19" s="6"/>
    </row>
    <row r="20" spans="1:9" s="3" customFormat="1" ht="36.75" customHeight="1">
      <c r="A20" s="549"/>
      <c r="B20" s="560"/>
      <c r="C20" s="152" t="s">
        <v>105</v>
      </c>
      <c r="D20" s="152" t="s">
        <v>106</v>
      </c>
      <c r="E20" s="152" t="s">
        <v>107</v>
      </c>
      <c r="F20" s="152" t="s">
        <v>108</v>
      </c>
      <c r="G20" s="562"/>
      <c r="H20" s="563"/>
      <c r="I20" s="6"/>
    </row>
    <row r="21" spans="1:9" ht="37.5" customHeight="1">
      <c r="A21" s="52">
        <v>11</v>
      </c>
      <c r="B21" s="54" t="s">
        <v>92</v>
      </c>
      <c r="C21" s="99">
        <v>12071</v>
      </c>
      <c r="D21" s="100">
        <v>2254</v>
      </c>
      <c r="E21" s="100">
        <v>0</v>
      </c>
      <c r="F21" s="101">
        <v>0</v>
      </c>
      <c r="G21" s="102">
        <f t="shared" ref="G21:G30" si="1">SUM(C21:F21)</f>
        <v>14325</v>
      </c>
      <c r="H21" s="103">
        <v>21</v>
      </c>
      <c r="I21" s="10"/>
    </row>
    <row r="22" spans="1:9" ht="42" customHeight="1">
      <c r="A22" s="52">
        <v>12</v>
      </c>
      <c r="B22" s="54" t="s">
        <v>93</v>
      </c>
      <c r="C22" s="99">
        <v>114615</v>
      </c>
      <c r="D22" s="100">
        <v>28424</v>
      </c>
      <c r="E22" s="100">
        <v>5</v>
      </c>
      <c r="F22" s="101">
        <v>4</v>
      </c>
      <c r="G22" s="102">
        <f t="shared" si="1"/>
        <v>143048</v>
      </c>
      <c r="H22" s="103">
        <v>409</v>
      </c>
      <c r="I22" s="10"/>
    </row>
    <row r="23" spans="1:9" ht="42.75" customHeight="1">
      <c r="A23" s="52">
        <v>13</v>
      </c>
      <c r="B23" s="54" t="s">
        <v>94</v>
      </c>
      <c r="C23" s="99">
        <v>34028</v>
      </c>
      <c r="D23" s="100">
        <v>1948</v>
      </c>
      <c r="E23" s="100">
        <v>0</v>
      </c>
      <c r="F23" s="101">
        <v>0</v>
      </c>
      <c r="G23" s="102">
        <f t="shared" si="1"/>
        <v>35976</v>
      </c>
      <c r="H23" s="103">
        <v>12</v>
      </c>
      <c r="I23" s="10"/>
    </row>
    <row r="24" spans="1:9" ht="40.5" customHeight="1">
      <c r="A24" s="52">
        <v>14</v>
      </c>
      <c r="B24" s="54" t="s">
        <v>95</v>
      </c>
      <c r="C24" s="99">
        <v>17252</v>
      </c>
      <c r="D24" s="100">
        <v>1953</v>
      </c>
      <c r="E24" s="100">
        <v>0</v>
      </c>
      <c r="F24" s="101">
        <v>0</v>
      </c>
      <c r="G24" s="102">
        <f t="shared" si="1"/>
        <v>19205</v>
      </c>
      <c r="H24" s="103">
        <v>0</v>
      </c>
      <c r="I24" s="10"/>
    </row>
    <row r="25" spans="1:9" ht="39.75" customHeight="1">
      <c r="A25" s="52">
        <v>15</v>
      </c>
      <c r="B25" s="54" t="s">
        <v>96</v>
      </c>
      <c r="C25" s="99">
        <v>60572</v>
      </c>
      <c r="D25" s="100">
        <v>15909</v>
      </c>
      <c r="E25" s="100">
        <v>0</v>
      </c>
      <c r="F25" s="101">
        <v>0</v>
      </c>
      <c r="G25" s="102">
        <f t="shared" si="1"/>
        <v>76481</v>
      </c>
      <c r="H25" s="103">
        <v>20</v>
      </c>
      <c r="I25" s="10"/>
    </row>
    <row r="26" spans="1:9" ht="69" customHeight="1">
      <c r="A26" s="52">
        <v>16</v>
      </c>
      <c r="B26" s="54" t="s">
        <v>97</v>
      </c>
      <c r="C26" s="99">
        <v>8197</v>
      </c>
      <c r="D26" s="100">
        <v>1926</v>
      </c>
      <c r="E26" s="100">
        <v>0</v>
      </c>
      <c r="F26" s="101">
        <v>0</v>
      </c>
      <c r="G26" s="102">
        <f t="shared" si="1"/>
        <v>10123</v>
      </c>
      <c r="H26" s="103">
        <v>0</v>
      </c>
      <c r="I26" s="10"/>
    </row>
    <row r="27" spans="1:9" ht="49.5" customHeight="1">
      <c r="A27" s="52">
        <v>17</v>
      </c>
      <c r="B27" s="54" t="s">
        <v>98</v>
      </c>
      <c r="C27" s="99">
        <v>45469</v>
      </c>
      <c r="D27" s="100">
        <v>52838</v>
      </c>
      <c r="E27" s="100">
        <v>0</v>
      </c>
      <c r="F27" s="101">
        <v>0</v>
      </c>
      <c r="G27" s="102">
        <f t="shared" si="1"/>
        <v>98307</v>
      </c>
      <c r="H27" s="103">
        <v>69</v>
      </c>
      <c r="I27" s="10"/>
    </row>
    <row r="28" spans="1:9" ht="46.5" customHeight="1">
      <c r="A28" s="52">
        <v>18</v>
      </c>
      <c r="B28" s="54" t="s">
        <v>99</v>
      </c>
      <c r="C28" s="99">
        <v>29616</v>
      </c>
      <c r="D28" s="100">
        <v>14429</v>
      </c>
      <c r="E28" s="100">
        <v>94</v>
      </c>
      <c r="F28" s="101">
        <v>309</v>
      </c>
      <c r="G28" s="102">
        <f t="shared" si="1"/>
        <v>44448</v>
      </c>
      <c r="H28" s="103">
        <v>175</v>
      </c>
      <c r="I28" s="10"/>
    </row>
    <row r="29" spans="1:9" ht="47.25" customHeight="1">
      <c r="A29" s="56">
        <v>19</v>
      </c>
      <c r="B29" s="57" t="s">
        <v>100</v>
      </c>
      <c r="C29" s="109">
        <v>23148</v>
      </c>
      <c r="D29" s="110">
        <v>4404</v>
      </c>
      <c r="E29" s="110">
        <v>26</v>
      </c>
      <c r="F29" s="111">
        <v>0</v>
      </c>
      <c r="G29" s="112">
        <f t="shared" si="1"/>
        <v>27578</v>
      </c>
      <c r="H29" s="103">
        <v>0</v>
      </c>
      <c r="I29" s="10"/>
    </row>
    <row r="30" spans="1:9" ht="42" customHeight="1" thickBot="1">
      <c r="A30" s="185">
        <v>20</v>
      </c>
      <c r="B30" s="55" t="s">
        <v>101</v>
      </c>
      <c r="C30" s="113">
        <v>94350</v>
      </c>
      <c r="D30" s="114">
        <v>24538</v>
      </c>
      <c r="E30" s="115">
        <v>2</v>
      </c>
      <c r="F30" s="116">
        <v>0</v>
      </c>
      <c r="G30" s="117">
        <f t="shared" si="1"/>
        <v>118890</v>
      </c>
      <c r="H30" s="118">
        <v>9</v>
      </c>
      <c r="I30" s="10"/>
    </row>
    <row r="31" spans="1:9" ht="60" customHeight="1" thickBot="1">
      <c r="A31" s="557" t="s">
        <v>141</v>
      </c>
      <c r="B31" s="558"/>
      <c r="C31" s="305">
        <f t="shared" ref="C31:F31" si="2">SUM(C5:C14,C21:C30)</f>
        <v>771475</v>
      </c>
      <c r="D31" s="305">
        <f t="shared" si="2"/>
        <v>376458</v>
      </c>
      <c r="E31" s="305">
        <f t="shared" si="2"/>
        <v>218</v>
      </c>
      <c r="F31" s="305">
        <f t="shared" si="2"/>
        <v>362</v>
      </c>
      <c r="G31" s="305">
        <f>SUM(G5:G14,G21:G30)</f>
        <v>1148513</v>
      </c>
      <c r="H31" s="422">
        <f>SUM(H5:H14,H21:H30)</f>
        <v>982</v>
      </c>
      <c r="I31" s="6"/>
    </row>
    <row r="32" spans="1:9" ht="23.25" customHeight="1">
      <c r="A32" s="544"/>
      <c r="B32" s="545"/>
      <c r="C32" s="545"/>
      <c r="D32" s="545"/>
      <c r="E32" s="545"/>
      <c r="F32" s="545"/>
      <c r="G32" s="545"/>
      <c r="H32" s="545"/>
      <c r="I32" s="10"/>
    </row>
    <row r="33" spans="1:9">
      <c r="A33" s="544"/>
      <c r="B33" s="545"/>
      <c r="C33" s="545"/>
      <c r="D33" s="545"/>
      <c r="E33" s="545"/>
      <c r="F33" s="545"/>
      <c r="G33" s="545"/>
      <c r="H33" s="545"/>
      <c r="I33" s="10"/>
    </row>
    <row r="34" spans="1:9">
      <c r="C34" s="59"/>
      <c r="D34" s="59"/>
      <c r="E34" s="59"/>
      <c r="F34" s="59"/>
      <c r="G34" s="59"/>
      <c r="H34" s="59"/>
      <c r="I34" s="11"/>
    </row>
  </sheetData>
  <mergeCells count="20">
    <mergeCell ref="A1:D1"/>
    <mergeCell ref="E1:H1"/>
    <mergeCell ref="A16:D16"/>
    <mergeCell ref="E16:H16"/>
    <mergeCell ref="A18:H18"/>
    <mergeCell ref="A33:H33"/>
    <mergeCell ref="A2:H2"/>
    <mergeCell ref="A3:A4"/>
    <mergeCell ref="B3:B4"/>
    <mergeCell ref="C3:F3"/>
    <mergeCell ref="G3:G4"/>
    <mergeCell ref="H3:H4"/>
    <mergeCell ref="A31:B31"/>
    <mergeCell ref="A32:H32"/>
    <mergeCell ref="A19:A20"/>
    <mergeCell ref="B19:B20"/>
    <mergeCell ref="C19:F19"/>
    <mergeCell ref="G19:G20"/>
    <mergeCell ref="H19:H20"/>
    <mergeCell ref="A17:H17"/>
  </mergeCells>
  <printOptions horizontalCentered="1" verticalCentered="1"/>
  <pageMargins left="0.9055118110236221" right="0.70866141732283472" top="0.74803149606299213" bottom="0.74803149606299213" header="0.31496062992125984" footer="0.31496062992125984"/>
  <pageSetup paperSize="9" scale="6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K34"/>
  <sheetViews>
    <sheetView showGridLines="0" zoomScaleNormal="100" workbookViewId="0">
      <selection activeCell="P20" sqref="P20"/>
    </sheetView>
  </sheetViews>
  <sheetFormatPr defaultRowHeight="12.75"/>
  <sheetData>
    <row r="1" spans="1:11" s="16" customFormat="1" ht="30" customHeight="1">
      <c r="A1" s="517" t="s">
        <v>9</v>
      </c>
      <c r="B1" s="517"/>
      <c r="C1" s="517"/>
      <c r="D1" s="21"/>
      <c r="E1" s="21"/>
      <c r="F1" s="21"/>
      <c r="G1" s="29"/>
      <c r="H1" s="29"/>
      <c r="I1" s="517" t="s">
        <v>10</v>
      </c>
      <c r="J1" s="517"/>
      <c r="K1" s="517"/>
    </row>
    <row r="2" spans="1:11" s="16" customFormat="1" ht="30" customHeight="1">
      <c r="B2" s="23"/>
    </row>
    <row r="3" spans="1:11" ht="34.5" customHeight="1">
      <c r="A3" s="566" t="s">
        <v>76</v>
      </c>
      <c r="B3" s="567"/>
      <c r="C3" s="567"/>
      <c r="D3" s="567"/>
      <c r="E3" s="567"/>
      <c r="F3" s="567"/>
      <c r="G3" s="567"/>
      <c r="H3" s="567"/>
      <c r="I3" s="567"/>
      <c r="J3" s="567"/>
      <c r="K3" s="567"/>
    </row>
    <row r="4" spans="1:11">
      <c r="A4" t="s">
        <v>40</v>
      </c>
    </row>
    <row r="6" spans="1:11" ht="25.5">
      <c r="C6" s="45" t="s">
        <v>38</v>
      </c>
      <c r="D6" s="46">
        <v>90</v>
      </c>
      <c r="E6" s="34">
        <f>90/543*100</f>
        <v>16.574585635359114</v>
      </c>
    </row>
    <row r="7" spans="1:11" ht="25.5">
      <c r="C7" s="45" t="s">
        <v>39</v>
      </c>
      <c r="D7" s="46">
        <v>453</v>
      </c>
      <c r="E7" s="34">
        <f>D7/543*100</f>
        <v>83.425414364640886</v>
      </c>
    </row>
    <row r="27" spans="1:11" ht="31.5" customHeight="1">
      <c r="A27" s="566" t="s">
        <v>77</v>
      </c>
      <c r="B27" s="567"/>
      <c r="C27" s="567"/>
      <c r="D27" s="567"/>
      <c r="E27" s="567"/>
      <c r="F27" s="567"/>
      <c r="G27" s="567"/>
      <c r="H27" s="567"/>
      <c r="I27" s="567"/>
      <c r="J27" s="567"/>
      <c r="K27" s="567"/>
    </row>
    <row r="32" spans="1:11" ht="25.5">
      <c r="D32" s="45" t="s">
        <v>41</v>
      </c>
      <c r="E32">
        <v>206</v>
      </c>
      <c r="F32" s="34">
        <f>E32/543*100</f>
        <v>37.93738489871086</v>
      </c>
    </row>
    <row r="33" spans="4:6" ht="38.25">
      <c r="D33" s="45" t="s">
        <v>42</v>
      </c>
      <c r="E33">
        <v>322</v>
      </c>
      <c r="F33" s="34">
        <f>E33/543*100</f>
        <v>59.300184162062621</v>
      </c>
    </row>
    <row r="34" spans="4:6" ht="51">
      <c r="D34" s="45" t="s">
        <v>43</v>
      </c>
      <c r="E34">
        <v>15</v>
      </c>
      <c r="F34" s="34">
        <f>E34/543*100</f>
        <v>2.7624309392265194</v>
      </c>
    </row>
  </sheetData>
  <mergeCells count="4">
    <mergeCell ref="A1:C1"/>
    <mergeCell ref="I1:K1"/>
    <mergeCell ref="A3:K3"/>
    <mergeCell ref="A27:K27"/>
  </mergeCells>
  <phoneticPr fontId="4" type="noConversion"/>
  <printOptions horizontalCentered="1"/>
  <pageMargins left="0" right="0" top="0" bottom="0" header="0" footer="0"/>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zoomScale="70" zoomScaleNormal="70" zoomScaleSheetLayoutView="70" workbookViewId="0">
      <selection activeCell="N18" sqref="N18"/>
    </sheetView>
  </sheetViews>
  <sheetFormatPr defaultColWidth="9.7109375" defaultRowHeight="41.25" customHeight="1"/>
  <cols>
    <col min="1" max="1" width="31.28515625" style="1" customWidth="1"/>
    <col min="2" max="2" width="14.7109375" style="1" customWidth="1"/>
    <col min="3" max="3" width="19.42578125" style="1" customWidth="1"/>
    <col min="4" max="4" width="12.7109375" style="1" customWidth="1"/>
    <col min="5" max="5" width="14.140625" style="1" customWidth="1"/>
    <col min="6" max="21" width="14.7109375" style="1" customWidth="1"/>
    <col min="22" max="16384" width="9.7109375" style="1"/>
  </cols>
  <sheetData>
    <row r="1" spans="1:21" s="187" customFormat="1" ht="42" customHeight="1">
      <c r="A1" s="537" t="s">
        <v>9</v>
      </c>
      <c r="B1" s="537"/>
      <c r="C1" s="537"/>
      <c r="D1" s="537"/>
      <c r="E1" s="537"/>
      <c r="F1" s="537"/>
      <c r="G1" s="537"/>
      <c r="H1" s="537"/>
      <c r="I1" s="537"/>
      <c r="J1" s="537"/>
      <c r="K1" s="537"/>
      <c r="L1" s="537"/>
      <c r="M1" s="537"/>
      <c r="N1" s="576" t="s">
        <v>10</v>
      </c>
      <c r="O1" s="576"/>
      <c r="P1" s="576"/>
      <c r="Q1" s="576"/>
      <c r="R1" s="576"/>
      <c r="S1" s="576"/>
      <c r="T1" s="576"/>
      <c r="U1" s="576"/>
    </row>
    <row r="2" spans="1:21" ht="48.75" customHeight="1" thickBot="1">
      <c r="A2" s="577" t="s">
        <v>280</v>
      </c>
      <c r="B2" s="577"/>
      <c r="C2" s="577"/>
      <c r="D2" s="578"/>
      <c r="E2" s="578"/>
      <c r="F2" s="578"/>
      <c r="G2" s="578"/>
      <c r="H2" s="578"/>
      <c r="I2" s="578"/>
      <c r="J2" s="578"/>
      <c r="K2" s="578"/>
      <c r="L2" s="578"/>
      <c r="M2" s="578"/>
      <c r="N2" s="578"/>
      <c r="O2" s="578"/>
      <c r="P2" s="578"/>
      <c r="Q2" s="578"/>
      <c r="R2" s="578"/>
      <c r="S2" s="578"/>
      <c r="T2" s="578"/>
      <c r="U2" s="578"/>
    </row>
    <row r="3" spans="1:21" ht="68.25" customHeight="1">
      <c r="A3" s="579" t="s">
        <v>48</v>
      </c>
      <c r="B3" s="582" t="s">
        <v>58</v>
      </c>
      <c r="C3" s="583"/>
      <c r="D3" s="584" t="s">
        <v>54</v>
      </c>
      <c r="E3" s="585"/>
      <c r="F3" s="585"/>
      <c r="G3" s="585"/>
      <c r="H3" s="585"/>
      <c r="I3" s="586"/>
      <c r="J3" s="584" t="s">
        <v>59</v>
      </c>
      <c r="K3" s="585"/>
      <c r="L3" s="584" t="s">
        <v>143</v>
      </c>
      <c r="M3" s="585"/>
      <c r="N3" s="585"/>
      <c r="O3" s="585"/>
      <c r="P3" s="585"/>
      <c r="Q3" s="586"/>
      <c r="R3" s="584" t="s">
        <v>142</v>
      </c>
      <c r="S3" s="586"/>
      <c r="T3" s="587" t="s">
        <v>16</v>
      </c>
      <c r="U3" s="436"/>
    </row>
    <row r="4" spans="1:21" ht="57.75" customHeight="1">
      <c r="A4" s="580"/>
      <c r="B4" s="571" t="s">
        <v>55</v>
      </c>
      <c r="C4" s="572"/>
      <c r="D4" s="571" t="s">
        <v>18</v>
      </c>
      <c r="E4" s="569"/>
      <c r="F4" s="573" t="s">
        <v>17</v>
      </c>
      <c r="G4" s="569"/>
      <c r="H4" s="569" t="s">
        <v>14</v>
      </c>
      <c r="I4" s="570"/>
      <c r="J4" s="571" t="s">
        <v>55</v>
      </c>
      <c r="K4" s="572"/>
      <c r="L4" s="574" t="s">
        <v>15</v>
      </c>
      <c r="M4" s="575"/>
      <c r="N4" s="569" t="s">
        <v>19</v>
      </c>
      <c r="O4" s="569"/>
      <c r="P4" s="569" t="s">
        <v>14</v>
      </c>
      <c r="Q4" s="570"/>
      <c r="R4" s="571" t="s">
        <v>55</v>
      </c>
      <c r="S4" s="572"/>
      <c r="T4" s="588"/>
      <c r="U4" s="589"/>
    </row>
    <row r="5" spans="1:21" ht="58.5" customHeight="1" thickBot="1">
      <c r="A5" s="581"/>
      <c r="B5" s="306" t="s">
        <v>56</v>
      </c>
      <c r="C5" s="307" t="s">
        <v>57</v>
      </c>
      <c r="D5" s="308" t="s">
        <v>20</v>
      </c>
      <c r="E5" s="309" t="s">
        <v>21</v>
      </c>
      <c r="F5" s="309" t="s">
        <v>20</v>
      </c>
      <c r="G5" s="309" t="s">
        <v>21</v>
      </c>
      <c r="H5" s="309" t="s">
        <v>20</v>
      </c>
      <c r="I5" s="310" t="s">
        <v>21</v>
      </c>
      <c r="J5" s="311" t="s">
        <v>56</v>
      </c>
      <c r="K5" s="307" t="s">
        <v>57</v>
      </c>
      <c r="L5" s="308" t="s">
        <v>64</v>
      </c>
      <c r="M5" s="309" t="s">
        <v>23</v>
      </c>
      <c r="N5" s="309" t="s">
        <v>22</v>
      </c>
      <c r="O5" s="309" t="s">
        <v>23</v>
      </c>
      <c r="P5" s="309" t="s">
        <v>22</v>
      </c>
      <c r="Q5" s="310" t="s">
        <v>23</v>
      </c>
      <c r="R5" s="309" t="s">
        <v>22</v>
      </c>
      <c r="S5" s="310" t="s">
        <v>23</v>
      </c>
      <c r="T5" s="308" t="s">
        <v>65</v>
      </c>
      <c r="U5" s="310" t="s">
        <v>23</v>
      </c>
    </row>
    <row r="6" spans="1:21" s="294" customFormat="1" ht="30" customHeight="1">
      <c r="A6" s="338" t="s">
        <v>263</v>
      </c>
      <c r="B6" s="331">
        <v>371</v>
      </c>
      <c r="C6" s="332">
        <v>10582458</v>
      </c>
      <c r="D6" s="327">
        <v>3</v>
      </c>
      <c r="E6" s="319">
        <v>80029</v>
      </c>
      <c r="F6" s="319">
        <v>183</v>
      </c>
      <c r="G6" s="319">
        <v>9257570.5</v>
      </c>
      <c r="H6" s="319">
        <v>186</v>
      </c>
      <c r="I6" s="324">
        <v>9337599.5</v>
      </c>
      <c r="J6" s="331">
        <v>0</v>
      </c>
      <c r="K6" s="332">
        <v>0</v>
      </c>
      <c r="L6" s="331">
        <v>2</v>
      </c>
      <c r="M6" s="319">
        <v>287820</v>
      </c>
      <c r="N6" s="319">
        <v>0</v>
      </c>
      <c r="O6" s="319">
        <v>0</v>
      </c>
      <c r="P6" s="319">
        <v>2</v>
      </c>
      <c r="Q6" s="332">
        <v>287820</v>
      </c>
      <c r="R6" s="331">
        <v>21</v>
      </c>
      <c r="S6" s="332">
        <v>4031032.5</v>
      </c>
      <c r="T6" s="336">
        <v>580</v>
      </c>
      <c r="U6" s="320">
        <v>24238910</v>
      </c>
    </row>
    <row r="7" spans="1:21" s="317" customFormat="1" ht="30" customHeight="1">
      <c r="A7" s="339" t="s">
        <v>264</v>
      </c>
      <c r="B7" s="333">
        <v>1285</v>
      </c>
      <c r="C7" s="334">
        <v>37082968</v>
      </c>
      <c r="D7" s="329">
        <v>17</v>
      </c>
      <c r="E7" s="318">
        <v>408491</v>
      </c>
      <c r="F7" s="318">
        <v>724</v>
      </c>
      <c r="G7" s="318">
        <v>51878117.5</v>
      </c>
      <c r="H7" s="318">
        <v>741</v>
      </c>
      <c r="I7" s="325">
        <v>52286608.5</v>
      </c>
      <c r="J7" s="333">
        <v>0</v>
      </c>
      <c r="K7" s="334">
        <v>0</v>
      </c>
      <c r="L7" s="333">
        <v>73</v>
      </c>
      <c r="M7" s="318">
        <v>4656649</v>
      </c>
      <c r="N7" s="318">
        <v>10</v>
      </c>
      <c r="O7" s="318">
        <v>105369</v>
      </c>
      <c r="P7" s="318">
        <v>83</v>
      </c>
      <c r="Q7" s="334">
        <v>4762018</v>
      </c>
      <c r="R7" s="333">
        <v>205</v>
      </c>
      <c r="S7" s="334">
        <v>115078698</v>
      </c>
      <c r="T7" s="328">
        <v>2314</v>
      </c>
      <c r="U7" s="321">
        <v>209210292.5</v>
      </c>
    </row>
    <row r="8" spans="1:21" s="317" customFormat="1" ht="30" customHeight="1">
      <c r="A8" s="339" t="s">
        <v>265</v>
      </c>
      <c r="B8" s="333">
        <v>788</v>
      </c>
      <c r="C8" s="334">
        <v>31808728</v>
      </c>
      <c r="D8" s="329">
        <v>14</v>
      </c>
      <c r="E8" s="318">
        <v>530992</v>
      </c>
      <c r="F8" s="318">
        <v>195</v>
      </c>
      <c r="G8" s="318">
        <v>9945196.5</v>
      </c>
      <c r="H8" s="318">
        <v>209</v>
      </c>
      <c r="I8" s="325">
        <v>10476188.5</v>
      </c>
      <c r="J8" s="333">
        <v>0</v>
      </c>
      <c r="K8" s="334">
        <v>0</v>
      </c>
      <c r="L8" s="333">
        <v>9</v>
      </c>
      <c r="M8" s="318">
        <v>561140</v>
      </c>
      <c r="N8" s="318">
        <v>0</v>
      </c>
      <c r="O8" s="318">
        <v>0</v>
      </c>
      <c r="P8" s="318">
        <v>9</v>
      </c>
      <c r="Q8" s="334">
        <v>561140</v>
      </c>
      <c r="R8" s="333">
        <v>33</v>
      </c>
      <c r="S8" s="334">
        <v>8867784.5</v>
      </c>
      <c r="T8" s="328">
        <v>1039</v>
      </c>
      <c r="U8" s="321">
        <v>51713841</v>
      </c>
    </row>
    <row r="9" spans="1:21" s="294" customFormat="1" ht="30" customHeight="1">
      <c r="A9" s="339" t="s">
        <v>266</v>
      </c>
      <c r="B9" s="333">
        <v>1127</v>
      </c>
      <c r="C9" s="334">
        <v>27437169</v>
      </c>
      <c r="D9" s="329">
        <v>24</v>
      </c>
      <c r="E9" s="318">
        <v>706633</v>
      </c>
      <c r="F9" s="318">
        <v>962</v>
      </c>
      <c r="G9" s="318">
        <v>35376059</v>
      </c>
      <c r="H9" s="318">
        <v>986</v>
      </c>
      <c r="I9" s="325">
        <v>36082692</v>
      </c>
      <c r="J9" s="333">
        <v>0</v>
      </c>
      <c r="K9" s="334">
        <v>0</v>
      </c>
      <c r="L9" s="333">
        <v>50</v>
      </c>
      <c r="M9" s="318">
        <v>2450768</v>
      </c>
      <c r="N9" s="318">
        <v>4</v>
      </c>
      <c r="O9" s="318">
        <v>51416</v>
      </c>
      <c r="P9" s="318">
        <v>54</v>
      </c>
      <c r="Q9" s="334">
        <v>2502184</v>
      </c>
      <c r="R9" s="333">
        <v>325</v>
      </c>
      <c r="S9" s="334">
        <v>123041069</v>
      </c>
      <c r="T9" s="328">
        <v>2492</v>
      </c>
      <c r="U9" s="321">
        <v>189063114</v>
      </c>
    </row>
    <row r="10" spans="1:21" s="294" customFormat="1" ht="30" customHeight="1">
      <c r="A10" s="339" t="s">
        <v>267</v>
      </c>
      <c r="B10" s="333">
        <v>694</v>
      </c>
      <c r="C10" s="334">
        <v>17139083</v>
      </c>
      <c r="D10" s="329">
        <v>8</v>
      </c>
      <c r="E10" s="318">
        <v>269669</v>
      </c>
      <c r="F10" s="318">
        <v>371</v>
      </c>
      <c r="G10" s="318">
        <v>13041126.5</v>
      </c>
      <c r="H10" s="318">
        <v>379</v>
      </c>
      <c r="I10" s="325">
        <v>13310795.5</v>
      </c>
      <c r="J10" s="333">
        <v>0</v>
      </c>
      <c r="K10" s="334">
        <v>0</v>
      </c>
      <c r="L10" s="333">
        <v>36</v>
      </c>
      <c r="M10" s="318">
        <v>1604454</v>
      </c>
      <c r="N10" s="318">
        <v>41</v>
      </c>
      <c r="O10" s="318">
        <v>483134</v>
      </c>
      <c r="P10" s="318">
        <v>77</v>
      </c>
      <c r="Q10" s="334">
        <v>2087588</v>
      </c>
      <c r="R10" s="333">
        <v>122</v>
      </c>
      <c r="S10" s="334">
        <v>27302676.5</v>
      </c>
      <c r="T10" s="328">
        <v>1272</v>
      </c>
      <c r="U10" s="321">
        <v>59840143</v>
      </c>
    </row>
    <row r="11" spans="1:21" s="35" customFormat="1" ht="30" customHeight="1" thickBot="1">
      <c r="A11" s="337" t="s">
        <v>11</v>
      </c>
      <c r="B11" s="335">
        <v>4265</v>
      </c>
      <c r="C11" s="323">
        <v>124050406</v>
      </c>
      <c r="D11" s="330">
        <v>66</v>
      </c>
      <c r="E11" s="322">
        <v>1995814</v>
      </c>
      <c r="F11" s="322">
        <v>2435</v>
      </c>
      <c r="G11" s="322">
        <v>119498070</v>
      </c>
      <c r="H11" s="322">
        <v>2501</v>
      </c>
      <c r="I11" s="326">
        <v>121493884</v>
      </c>
      <c r="J11" s="335">
        <v>0</v>
      </c>
      <c r="K11" s="323">
        <v>0</v>
      </c>
      <c r="L11" s="335">
        <v>170</v>
      </c>
      <c r="M11" s="322">
        <v>9560831</v>
      </c>
      <c r="N11" s="322">
        <v>55</v>
      </c>
      <c r="O11" s="322">
        <v>639919</v>
      </c>
      <c r="P11" s="322">
        <v>225</v>
      </c>
      <c r="Q11" s="323">
        <v>10200750</v>
      </c>
      <c r="R11" s="335">
        <v>706</v>
      </c>
      <c r="S11" s="323">
        <v>278321260.5</v>
      </c>
      <c r="T11" s="330">
        <v>7697</v>
      </c>
      <c r="U11" s="323">
        <v>534066300.5</v>
      </c>
    </row>
    <row r="12" spans="1:21" s="35" customFormat="1" ht="20.100000000000001" customHeight="1">
      <c r="A12" s="186"/>
      <c r="B12" s="91"/>
      <c r="C12" s="91"/>
      <c r="D12" s="92"/>
      <c r="E12" s="92"/>
      <c r="F12" s="92"/>
      <c r="G12" s="92"/>
      <c r="H12" s="92"/>
      <c r="I12" s="92"/>
      <c r="J12" s="92"/>
      <c r="K12" s="92"/>
      <c r="L12" s="92"/>
      <c r="M12" s="92"/>
      <c r="N12" s="92"/>
      <c r="O12" s="92"/>
      <c r="P12" s="92"/>
      <c r="Q12" s="92"/>
      <c r="R12" s="92"/>
      <c r="S12" s="92"/>
      <c r="T12" s="92"/>
      <c r="U12" s="92"/>
    </row>
    <row r="13" spans="1:21" s="294" customFormat="1" ht="74.25" customHeight="1">
      <c r="A13" s="568" t="s">
        <v>262</v>
      </c>
      <c r="B13" s="568"/>
      <c r="C13" s="568"/>
      <c r="D13" s="568"/>
      <c r="E13" s="568"/>
      <c r="F13" s="568"/>
      <c r="G13" s="568"/>
      <c r="H13" s="568"/>
      <c r="I13" s="568"/>
      <c r="J13" s="568"/>
      <c r="K13" s="568"/>
      <c r="L13" s="568"/>
      <c r="M13" s="568"/>
      <c r="N13" s="568"/>
      <c r="O13" s="568"/>
      <c r="P13" s="568"/>
      <c r="Q13" s="568"/>
      <c r="R13" s="568"/>
      <c r="S13" s="568"/>
      <c r="T13" s="568"/>
      <c r="U13" s="568"/>
    </row>
  </sheetData>
  <mergeCells count="20">
    <mergeCell ref="A1:M1"/>
    <mergeCell ref="N1:U1"/>
    <mergeCell ref="A2:U2"/>
    <mergeCell ref="A3:A5"/>
    <mergeCell ref="B3:C3"/>
    <mergeCell ref="D3:I3"/>
    <mergeCell ref="J3:K3"/>
    <mergeCell ref="L3:Q3"/>
    <mergeCell ref="R3:S3"/>
    <mergeCell ref="T3:U4"/>
    <mergeCell ref="A13:U13"/>
    <mergeCell ref="N4:O4"/>
    <mergeCell ref="P4:Q4"/>
    <mergeCell ref="R4:S4"/>
    <mergeCell ref="B4:C4"/>
    <mergeCell ref="D4:E4"/>
    <mergeCell ref="F4:G4"/>
    <mergeCell ref="H4:I4"/>
    <mergeCell ref="J4:K4"/>
    <mergeCell ref="L4:M4"/>
  </mergeCells>
  <printOptions horizontalCentered="1" verticalCentered="1"/>
  <pageMargins left="0.9055118110236221" right="0.70866141732283472" top="0.74803149606299213" bottom="0.74803149606299213" header="0.31496062992125984" footer="0.31496062992125984"/>
  <pageSetup paperSize="9" scale="4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2:F21"/>
  <sheetViews>
    <sheetView showGridLines="0" zoomScaleNormal="100" zoomScaleSheetLayoutView="100" workbookViewId="0">
      <selection activeCell="G20" sqref="G20"/>
    </sheetView>
  </sheetViews>
  <sheetFormatPr defaultColWidth="9.140625" defaultRowHeight="12.75"/>
  <cols>
    <col min="1" max="1" width="44.7109375" style="16" customWidth="1"/>
    <col min="2" max="2" width="2.140625" style="16" customWidth="1"/>
    <col min="3" max="3" width="44.7109375" style="16" customWidth="1"/>
    <col min="4" max="4" width="11" style="16" customWidth="1"/>
    <col min="5" max="5" width="4.7109375" style="16" customWidth="1"/>
    <col min="6" max="16384" width="9.140625" style="16"/>
  </cols>
  <sheetData>
    <row r="2" spans="1:6" ht="30" customHeight="1">
      <c r="A2" s="119" t="s">
        <v>9</v>
      </c>
      <c r="B2" s="188"/>
      <c r="C2" s="120" t="s">
        <v>10</v>
      </c>
      <c r="D2" s="22"/>
      <c r="E2" s="22"/>
      <c r="F2" s="22"/>
    </row>
    <row r="3" spans="1:6" ht="11.25" customHeight="1">
      <c r="B3" s="189"/>
    </row>
    <row r="4" spans="1:6">
      <c r="B4" s="424"/>
    </row>
    <row r="5" spans="1:6" ht="15">
      <c r="A5" s="33" t="s">
        <v>26</v>
      </c>
      <c r="B5" s="424"/>
      <c r="C5" s="75" t="s">
        <v>32</v>
      </c>
    </row>
    <row r="6" spans="1:6">
      <c r="B6" s="425"/>
      <c r="C6" s="19"/>
    </row>
    <row r="7" spans="1:6" ht="58.5" customHeight="1">
      <c r="A7" s="25" t="s">
        <v>62</v>
      </c>
      <c r="B7" s="425"/>
      <c r="C7" s="26" t="s">
        <v>60</v>
      </c>
      <c r="D7" s="24"/>
    </row>
    <row r="8" spans="1:6" ht="154.15" customHeight="1">
      <c r="A8" s="48" t="s">
        <v>66</v>
      </c>
      <c r="B8" s="189"/>
      <c r="C8" s="47" t="s">
        <v>61</v>
      </c>
    </row>
    <row r="9" spans="1:6" ht="159.6" customHeight="1">
      <c r="A9" s="48" t="s">
        <v>67</v>
      </c>
      <c r="B9" s="189"/>
      <c r="C9" s="47" t="s">
        <v>63</v>
      </c>
    </row>
    <row r="10" spans="1:6" ht="171.75" customHeight="1">
      <c r="A10" s="47"/>
      <c r="B10" s="190"/>
      <c r="C10" s="26"/>
    </row>
    <row r="11" spans="1:6">
      <c r="A11" s="25"/>
      <c r="B11" s="189"/>
      <c r="C11" s="27"/>
    </row>
    <row r="12" spans="1:6">
      <c r="A12" s="25"/>
      <c r="B12" s="189"/>
      <c r="C12" s="27"/>
    </row>
    <row r="13" spans="1:6">
      <c r="B13" s="189"/>
    </row>
    <row r="14" spans="1:6">
      <c r="B14" s="189"/>
    </row>
    <row r="15" spans="1:6">
      <c r="B15" s="189"/>
    </row>
    <row r="16" spans="1:6">
      <c r="B16" s="189"/>
    </row>
    <row r="17" spans="2:2">
      <c r="B17" s="191"/>
    </row>
    <row r="18" spans="2:2">
      <c r="B18" s="191"/>
    </row>
    <row r="19" spans="2:2">
      <c r="B19" s="191"/>
    </row>
    <row r="20" spans="2:2">
      <c r="B20" s="191"/>
    </row>
    <row r="21" spans="2:2">
      <c r="B21" s="191"/>
    </row>
  </sheetData>
  <mergeCells count="2">
    <mergeCell ref="B4:B5"/>
    <mergeCell ref="B6:B7"/>
  </mergeCells>
  <phoneticPr fontId="4" type="noConversion"/>
  <printOptions horizontalCentered="1"/>
  <pageMargins left="0.7" right="0.7" top="0.75" bottom="0.75" header="0.3" footer="0.3"/>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K62"/>
  <sheetViews>
    <sheetView showGridLines="0" view="pageBreakPreview" zoomScale="130" zoomScaleNormal="115" zoomScaleSheetLayoutView="130" workbookViewId="0">
      <selection activeCell="F9" sqref="F9"/>
    </sheetView>
  </sheetViews>
  <sheetFormatPr defaultColWidth="9.140625" defaultRowHeight="15"/>
  <cols>
    <col min="1" max="1" width="20.5703125" style="78" customWidth="1"/>
    <col min="2" max="7" width="17.5703125" style="74" customWidth="1"/>
    <col min="8" max="8" width="31.140625" style="77" customWidth="1"/>
    <col min="9" max="10" width="17.5703125" style="74" customWidth="1"/>
    <col min="11" max="11" width="6.7109375" style="6" customWidth="1"/>
    <col min="12" max="16384" width="9.140625" style="5"/>
  </cols>
  <sheetData>
    <row r="1" spans="1:11" ht="28.5" customHeight="1">
      <c r="A1" s="427" t="s">
        <v>9</v>
      </c>
      <c r="B1" s="427"/>
      <c r="C1" s="427"/>
      <c r="D1" s="427"/>
      <c r="E1" s="427"/>
      <c r="F1" s="427"/>
      <c r="G1" s="426" t="s">
        <v>10</v>
      </c>
      <c r="H1" s="426"/>
      <c r="I1" s="426"/>
      <c r="J1" s="426"/>
    </row>
    <row r="2" spans="1:11" ht="32.25" customHeight="1" thickBot="1">
      <c r="A2" s="431" t="s">
        <v>233</v>
      </c>
      <c r="B2" s="431"/>
      <c r="C2" s="431"/>
      <c r="D2" s="431"/>
      <c r="E2" s="431"/>
      <c r="F2" s="431"/>
      <c r="G2" s="431"/>
      <c r="H2" s="431"/>
      <c r="I2" s="431"/>
      <c r="J2" s="431"/>
    </row>
    <row r="3" spans="1:11" ht="32.25" customHeight="1">
      <c r="A3" s="437" t="s">
        <v>7</v>
      </c>
      <c r="B3" s="440" t="s">
        <v>53</v>
      </c>
      <c r="C3" s="434" t="s">
        <v>50</v>
      </c>
      <c r="D3" s="435"/>
      <c r="E3" s="435"/>
      <c r="F3" s="435"/>
      <c r="G3" s="435"/>
      <c r="H3" s="435"/>
      <c r="I3" s="436"/>
      <c r="J3" s="432" t="s">
        <v>8</v>
      </c>
    </row>
    <row r="4" spans="1:11" ht="51" customHeight="1" thickBot="1">
      <c r="A4" s="438"/>
      <c r="B4" s="441"/>
      <c r="C4" s="346" t="s">
        <v>44</v>
      </c>
      <c r="D4" s="346" t="s">
        <v>34</v>
      </c>
      <c r="E4" s="346" t="s">
        <v>51</v>
      </c>
      <c r="F4" s="346" t="s">
        <v>52</v>
      </c>
      <c r="G4" s="346" t="s">
        <v>72</v>
      </c>
      <c r="H4" s="346" t="s">
        <v>73</v>
      </c>
      <c r="I4" s="347" t="s">
        <v>33</v>
      </c>
      <c r="J4" s="433"/>
    </row>
    <row r="5" spans="1:11" ht="30" customHeight="1" thickBot="1">
      <c r="A5" s="341" t="s">
        <v>263</v>
      </c>
      <c r="B5" s="355">
        <v>1300</v>
      </c>
      <c r="C5" s="345">
        <v>0</v>
      </c>
      <c r="D5" s="345">
        <v>0</v>
      </c>
      <c r="E5" s="345">
        <v>106</v>
      </c>
      <c r="F5" s="345">
        <v>0</v>
      </c>
      <c r="G5" s="345">
        <v>0</v>
      </c>
      <c r="H5" s="345">
        <v>7</v>
      </c>
      <c r="I5" s="353">
        <v>1</v>
      </c>
      <c r="J5" s="340">
        <v>1414</v>
      </c>
      <c r="K5" s="10"/>
    </row>
    <row r="6" spans="1:11" ht="30" customHeight="1" thickBot="1">
      <c r="A6" s="342" t="s">
        <v>264</v>
      </c>
      <c r="B6" s="356">
        <v>5670</v>
      </c>
      <c r="C6" s="344">
        <v>21</v>
      </c>
      <c r="D6" s="344">
        <v>2</v>
      </c>
      <c r="E6" s="344">
        <v>619</v>
      </c>
      <c r="F6" s="344">
        <v>0</v>
      </c>
      <c r="G6" s="344">
        <v>0</v>
      </c>
      <c r="H6" s="344">
        <v>55</v>
      </c>
      <c r="I6" s="315">
        <v>4</v>
      </c>
      <c r="J6" s="340">
        <v>6371</v>
      </c>
      <c r="K6" s="10"/>
    </row>
    <row r="7" spans="1:11" ht="30" customHeight="1" thickBot="1">
      <c r="A7" s="342" t="s">
        <v>265</v>
      </c>
      <c r="B7" s="356">
        <v>2710</v>
      </c>
      <c r="C7" s="344">
        <v>10</v>
      </c>
      <c r="D7" s="344">
        <v>1</v>
      </c>
      <c r="E7" s="344">
        <v>164</v>
      </c>
      <c r="F7" s="344">
        <v>0</v>
      </c>
      <c r="G7" s="344">
        <v>0</v>
      </c>
      <c r="H7" s="344">
        <v>5</v>
      </c>
      <c r="I7" s="315">
        <v>1</v>
      </c>
      <c r="J7" s="340">
        <v>2891</v>
      </c>
    </row>
    <row r="8" spans="1:11" ht="30" customHeight="1" thickBot="1">
      <c r="A8" s="342" t="s">
        <v>266</v>
      </c>
      <c r="B8" s="356">
        <v>3387</v>
      </c>
      <c r="C8" s="344">
        <v>7</v>
      </c>
      <c r="D8" s="344">
        <v>1</v>
      </c>
      <c r="E8" s="344">
        <v>605</v>
      </c>
      <c r="F8" s="344">
        <v>0</v>
      </c>
      <c r="G8" s="344">
        <v>2</v>
      </c>
      <c r="H8" s="344">
        <v>23</v>
      </c>
      <c r="I8" s="315">
        <v>54</v>
      </c>
      <c r="J8" s="340">
        <v>4079</v>
      </c>
    </row>
    <row r="9" spans="1:11" ht="30" customHeight="1" thickBot="1">
      <c r="A9" s="343" t="s">
        <v>267</v>
      </c>
      <c r="B9" s="357">
        <v>2694</v>
      </c>
      <c r="C9" s="348">
        <v>7</v>
      </c>
      <c r="D9" s="348">
        <v>1</v>
      </c>
      <c r="E9" s="348">
        <v>349</v>
      </c>
      <c r="F9" s="348">
        <v>0</v>
      </c>
      <c r="G9" s="348">
        <v>1</v>
      </c>
      <c r="H9" s="348">
        <v>32</v>
      </c>
      <c r="I9" s="354">
        <v>3</v>
      </c>
      <c r="J9" s="340">
        <v>3087</v>
      </c>
    </row>
    <row r="10" spans="1:11" ht="30" customHeight="1" thickBot="1">
      <c r="A10" s="349" t="s">
        <v>11</v>
      </c>
      <c r="B10" s="350">
        <v>15761</v>
      </c>
      <c r="C10" s="350">
        <v>45</v>
      </c>
      <c r="D10" s="350">
        <v>5</v>
      </c>
      <c r="E10" s="350">
        <v>1843</v>
      </c>
      <c r="F10" s="350">
        <v>0</v>
      </c>
      <c r="G10" s="350">
        <v>3</v>
      </c>
      <c r="H10" s="303">
        <v>122</v>
      </c>
      <c r="I10" s="351">
        <v>63</v>
      </c>
      <c r="J10" s="352">
        <v>17842</v>
      </c>
    </row>
    <row r="11" spans="1:11" ht="18.75" customHeight="1">
      <c r="A11" s="439" t="s">
        <v>49</v>
      </c>
      <c r="B11" s="439"/>
      <c r="C11" s="439"/>
      <c r="D11" s="439"/>
      <c r="E11" s="439"/>
      <c r="F11" s="439"/>
      <c r="G11" s="439"/>
      <c r="H11" s="439"/>
      <c r="I11" s="439"/>
      <c r="J11" s="439"/>
    </row>
    <row r="12" spans="1:11" s="72" customFormat="1" ht="18.75" customHeight="1">
      <c r="A12" s="429" t="s">
        <v>140</v>
      </c>
      <c r="B12" s="429"/>
      <c r="C12" s="429"/>
      <c r="D12" s="429"/>
      <c r="E12" s="429"/>
      <c r="F12" s="429"/>
      <c r="G12" s="429"/>
      <c r="H12" s="429"/>
      <c r="I12" s="429"/>
      <c r="J12" s="429"/>
      <c r="K12" s="71"/>
    </row>
    <row r="13" spans="1:11" s="276" customFormat="1">
      <c r="A13" s="428"/>
      <c r="B13" s="428"/>
      <c r="C13" s="428"/>
      <c r="D13" s="428"/>
      <c r="E13" s="428"/>
      <c r="F13" s="428"/>
      <c r="G13" s="428"/>
      <c r="H13" s="428"/>
      <c r="I13" s="428"/>
      <c r="J13" s="428"/>
      <c r="K13" s="275"/>
    </row>
    <row r="14" spans="1:11" s="276" customFormat="1" ht="14.25">
      <c r="A14" s="430"/>
      <c r="B14" s="430"/>
      <c r="C14" s="430"/>
      <c r="D14" s="430"/>
      <c r="E14" s="430"/>
      <c r="F14" s="430"/>
      <c r="G14" s="430"/>
      <c r="H14" s="430"/>
      <c r="I14" s="430"/>
      <c r="J14" s="430"/>
      <c r="K14" s="275"/>
    </row>
    <row r="15" spans="1:11">
      <c r="B15" s="76"/>
      <c r="C15" s="76"/>
      <c r="D15" s="76"/>
      <c r="E15" s="76"/>
      <c r="F15" s="76"/>
      <c r="G15" s="76"/>
      <c r="H15" s="76"/>
      <c r="I15" s="76"/>
      <c r="J15" s="76"/>
    </row>
    <row r="16" spans="1:11">
      <c r="B16" s="76"/>
      <c r="C16" s="76"/>
      <c r="D16" s="76"/>
      <c r="E16" s="76"/>
      <c r="F16" s="76"/>
      <c r="G16" s="76"/>
      <c r="H16" s="76"/>
      <c r="I16" s="76"/>
      <c r="J16" s="76"/>
    </row>
    <row r="17" spans="2:10">
      <c r="B17" s="76"/>
      <c r="C17" s="76"/>
      <c r="D17" s="76"/>
      <c r="E17" s="76"/>
      <c r="F17" s="76"/>
      <c r="G17" s="76"/>
      <c r="H17" s="76"/>
      <c r="I17" s="76"/>
      <c r="J17" s="76"/>
    </row>
    <row r="18" spans="2:10">
      <c r="B18" s="76"/>
      <c r="C18" s="76"/>
      <c r="D18" s="76"/>
      <c r="E18" s="76"/>
      <c r="F18" s="76"/>
      <c r="G18" s="76"/>
      <c r="H18" s="76"/>
      <c r="I18" s="76"/>
      <c r="J18" s="76"/>
    </row>
    <row r="19" spans="2:10">
      <c r="B19" s="76"/>
      <c r="C19" s="76"/>
      <c r="D19" s="76"/>
      <c r="E19" s="76"/>
      <c r="F19" s="76"/>
      <c r="G19" s="76"/>
      <c r="H19" s="76"/>
      <c r="I19" s="76"/>
      <c r="J19" s="76"/>
    </row>
    <row r="20" spans="2:10">
      <c r="B20" s="76"/>
      <c r="C20" s="76"/>
      <c r="D20" s="76"/>
      <c r="E20" s="76"/>
      <c r="F20" s="76"/>
      <c r="G20" s="76"/>
      <c r="H20" s="76"/>
      <c r="I20" s="76"/>
      <c r="J20" s="76"/>
    </row>
    <row r="21" spans="2:10">
      <c r="B21" s="76"/>
      <c r="C21" s="76"/>
      <c r="D21" s="76"/>
      <c r="E21" s="76"/>
      <c r="F21" s="76"/>
      <c r="G21" s="76"/>
      <c r="H21" s="76"/>
      <c r="I21" s="76"/>
      <c r="J21" s="76"/>
    </row>
    <row r="22" spans="2:10">
      <c r="B22" s="76"/>
      <c r="C22" s="76"/>
      <c r="D22" s="76"/>
      <c r="E22" s="76"/>
      <c r="F22" s="76"/>
      <c r="G22" s="76"/>
      <c r="H22" s="76"/>
      <c r="I22" s="76"/>
      <c r="J22" s="76"/>
    </row>
    <row r="23" spans="2:10">
      <c r="B23" s="76"/>
      <c r="C23" s="76"/>
      <c r="D23" s="76"/>
      <c r="E23" s="76"/>
      <c r="F23" s="76"/>
      <c r="G23" s="76"/>
      <c r="H23" s="76"/>
      <c r="I23" s="76"/>
      <c r="J23" s="76"/>
    </row>
    <row r="24" spans="2:10">
      <c r="B24" s="76"/>
      <c r="C24" s="76"/>
      <c r="D24" s="76"/>
      <c r="E24" s="76"/>
      <c r="F24" s="76"/>
      <c r="G24" s="76"/>
      <c r="H24" s="76"/>
      <c r="I24" s="76"/>
      <c r="J24" s="76"/>
    </row>
    <row r="25" spans="2:10">
      <c r="B25" s="76"/>
      <c r="C25" s="76"/>
      <c r="D25" s="76"/>
      <c r="E25" s="76"/>
      <c r="F25" s="76"/>
      <c r="G25" s="76"/>
      <c r="H25" s="76"/>
      <c r="I25" s="76"/>
      <c r="J25" s="76"/>
    </row>
    <row r="26" spans="2:10">
      <c r="B26" s="76"/>
      <c r="C26" s="76"/>
      <c r="D26" s="76"/>
      <c r="E26" s="76"/>
      <c r="F26" s="76"/>
      <c r="G26" s="76"/>
      <c r="H26" s="76"/>
      <c r="I26" s="76"/>
      <c r="J26" s="76"/>
    </row>
    <row r="27" spans="2:10">
      <c r="B27" s="76"/>
      <c r="C27" s="76"/>
      <c r="D27" s="76"/>
      <c r="E27" s="76"/>
      <c r="F27" s="76"/>
      <c r="G27" s="76"/>
      <c r="H27" s="76"/>
      <c r="I27" s="76"/>
      <c r="J27" s="76"/>
    </row>
    <row r="28" spans="2:10">
      <c r="B28" s="76"/>
      <c r="C28" s="76"/>
      <c r="D28" s="76"/>
      <c r="E28" s="76"/>
      <c r="F28" s="76"/>
      <c r="G28" s="76"/>
      <c r="H28" s="76"/>
      <c r="I28" s="76"/>
      <c r="J28" s="76"/>
    </row>
    <row r="29" spans="2:10">
      <c r="B29" s="76"/>
      <c r="C29" s="76"/>
      <c r="D29" s="76"/>
      <c r="E29" s="76"/>
      <c r="F29" s="76"/>
      <c r="G29" s="76"/>
      <c r="H29" s="76"/>
      <c r="I29" s="76"/>
      <c r="J29" s="76"/>
    </row>
    <row r="30" spans="2:10">
      <c r="B30" s="76"/>
      <c r="C30" s="76"/>
      <c r="D30" s="76"/>
      <c r="E30" s="76"/>
      <c r="F30" s="76"/>
      <c r="G30" s="76"/>
      <c r="H30" s="76"/>
      <c r="I30" s="76"/>
      <c r="J30" s="76"/>
    </row>
    <row r="31" spans="2:10">
      <c r="B31" s="76"/>
      <c r="C31" s="76"/>
      <c r="D31" s="76"/>
      <c r="E31" s="76"/>
      <c r="F31" s="76"/>
      <c r="G31" s="76"/>
      <c r="H31" s="76"/>
      <c r="I31" s="76"/>
      <c r="J31" s="76"/>
    </row>
    <row r="32" spans="2:10">
      <c r="B32" s="76"/>
      <c r="C32" s="76"/>
      <c r="D32" s="76"/>
      <c r="E32" s="76"/>
      <c r="F32" s="76"/>
      <c r="G32" s="76"/>
      <c r="H32" s="76"/>
      <c r="I32" s="76"/>
      <c r="J32" s="76"/>
    </row>
    <row r="33" spans="2:10">
      <c r="B33" s="76"/>
      <c r="C33" s="76"/>
      <c r="D33" s="76"/>
      <c r="E33" s="76"/>
      <c r="F33" s="76"/>
      <c r="G33" s="76"/>
      <c r="H33" s="76"/>
      <c r="I33" s="76"/>
      <c r="J33" s="76"/>
    </row>
    <row r="34" spans="2:10">
      <c r="B34" s="76"/>
      <c r="C34" s="76"/>
      <c r="D34" s="76"/>
      <c r="E34" s="76"/>
      <c r="F34" s="76"/>
      <c r="G34" s="76"/>
      <c r="H34" s="76"/>
      <c r="I34" s="76"/>
      <c r="J34" s="76"/>
    </row>
    <row r="35" spans="2:10">
      <c r="B35" s="76"/>
      <c r="C35" s="76"/>
      <c r="D35" s="76"/>
      <c r="E35" s="76"/>
      <c r="F35" s="76"/>
      <c r="G35" s="76"/>
      <c r="H35" s="76"/>
      <c r="I35" s="76"/>
      <c r="J35" s="76"/>
    </row>
    <row r="36" spans="2:10">
      <c r="B36" s="76"/>
      <c r="C36" s="76"/>
      <c r="D36" s="76"/>
      <c r="E36" s="76"/>
      <c r="F36" s="76"/>
      <c r="G36" s="76"/>
      <c r="H36" s="76"/>
      <c r="I36" s="76"/>
      <c r="J36" s="76"/>
    </row>
    <row r="37" spans="2:10">
      <c r="B37" s="76"/>
      <c r="C37" s="76"/>
      <c r="D37" s="76"/>
      <c r="E37" s="76"/>
      <c r="F37" s="76"/>
      <c r="G37" s="76"/>
      <c r="H37" s="76"/>
      <c r="I37" s="76"/>
      <c r="J37" s="76"/>
    </row>
    <row r="38" spans="2:10">
      <c r="B38" s="76"/>
      <c r="C38" s="76"/>
      <c r="D38" s="76"/>
      <c r="E38" s="76"/>
      <c r="F38" s="76"/>
      <c r="G38" s="76"/>
      <c r="H38" s="76"/>
      <c r="I38" s="76"/>
      <c r="J38" s="76"/>
    </row>
    <row r="39" spans="2:10">
      <c r="H39" s="74"/>
    </row>
    <row r="40" spans="2:10">
      <c r="H40" s="74"/>
    </row>
    <row r="41" spans="2:10">
      <c r="H41" s="74"/>
    </row>
    <row r="42" spans="2:10">
      <c r="H42" s="74"/>
    </row>
    <row r="43" spans="2:10">
      <c r="H43" s="74"/>
    </row>
    <row r="44" spans="2:10">
      <c r="H44" s="74"/>
    </row>
    <row r="45" spans="2:10">
      <c r="H45" s="74"/>
    </row>
    <row r="46" spans="2:10">
      <c r="H46" s="74"/>
    </row>
    <row r="47" spans="2:10">
      <c r="H47" s="74"/>
    </row>
    <row r="48" spans="2:10">
      <c r="H48" s="74"/>
    </row>
    <row r="49" spans="8:8">
      <c r="H49" s="74"/>
    </row>
    <row r="50" spans="8:8">
      <c r="H50" s="74"/>
    </row>
    <row r="51" spans="8:8">
      <c r="H51" s="74"/>
    </row>
    <row r="52" spans="8:8">
      <c r="H52" s="74"/>
    </row>
    <row r="53" spans="8:8">
      <c r="H53" s="74"/>
    </row>
    <row r="54" spans="8:8">
      <c r="H54" s="74"/>
    </row>
    <row r="55" spans="8:8">
      <c r="H55" s="74"/>
    </row>
    <row r="56" spans="8:8">
      <c r="H56" s="74"/>
    </row>
    <row r="57" spans="8:8">
      <c r="H57" s="74"/>
    </row>
    <row r="58" spans="8:8">
      <c r="H58" s="74"/>
    </row>
    <row r="59" spans="8:8">
      <c r="H59" s="74"/>
    </row>
    <row r="60" spans="8:8">
      <c r="H60" s="74"/>
    </row>
    <row r="61" spans="8:8">
      <c r="H61" s="74"/>
    </row>
    <row r="62" spans="8:8">
      <c r="H62" s="74"/>
    </row>
  </sheetData>
  <mergeCells count="11">
    <mergeCell ref="G1:J1"/>
    <mergeCell ref="A1:F1"/>
    <mergeCell ref="A13:J13"/>
    <mergeCell ref="A12:J12"/>
    <mergeCell ref="A14:J14"/>
    <mergeCell ref="A2:J2"/>
    <mergeCell ref="J3:J4"/>
    <mergeCell ref="C3:I3"/>
    <mergeCell ref="A3:A4"/>
    <mergeCell ref="A11:J11"/>
    <mergeCell ref="B3:B4"/>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6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zoomScale="115" zoomScaleNormal="115" zoomScaleSheetLayoutView="85" workbookViewId="0">
      <selection activeCell="B16" sqref="B16"/>
    </sheetView>
  </sheetViews>
  <sheetFormatPr defaultColWidth="9.140625" defaultRowHeight="15"/>
  <cols>
    <col min="1" max="1" width="34.42578125" style="121" customWidth="1"/>
    <col min="2" max="2" width="24.7109375" style="125" customWidth="1"/>
    <col min="3" max="3" width="27.5703125" style="125" customWidth="1"/>
    <col min="4" max="4" width="26.5703125" style="125" customWidth="1"/>
    <col min="5" max="5" width="26.140625" style="125" customWidth="1"/>
    <col min="6" max="8" width="24.7109375" style="125" customWidth="1"/>
    <col min="9" max="16384" width="9.140625" style="121"/>
  </cols>
  <sheetData>
    <row r="1" spans="1:8" ht="35.25" customHeight="1">
      <c r="A1" s="442" t="s">
        <v>9</v>
      </c>
      <c r="B1" s="442"/>
      <c r="C1" s="442"/>
      <c r="D1" s="442"/>
      <c r="E1" s="442"/>
      <c r="F1" s="442"/>
      <c r="G1" s="123" t="s">
        <v>10</v>
      </c>
      <c r="H1" s="123"/>
    </row>
    <row r="2" spans="1:8" ht="35.25" customHeight="1" thickBot="1">
      <c r="A2" s="443" t="s">
        <v>219</v>
      </c>
      <c r="B2" s="443"/>
      <c r="C2" s="443"/>
      <c r="D2" s="443"/>
      <c r="E2" s="443"/>
      <c r="F2" s="443"/>
      <c r="G2" s="443"/>
      <c r="H2" s="443"/>
    </row>
    <row r="3" spans="1:8" ht="33" customHeight="1">
      <c r="A3" s="448" t="s">
        <v>147</v>
      </c>
      <c r="B3" s="450" t="s">
        <v>102</v>
      </c>
      <c r="C3" s="450"/>
      <c r="D3" s="450"/>
      <c r="E3" s="450"/>
      <c r="F3" s="451" t="s">
        <v>148</v>
      </c>
      <c r="G3" s="446" t="s">
        <v>104</v>
      </c>
      <c r="H3" s="444" t="s">
        <v>149</v>
      </c>
    </row>
    <row r="4" spans="1:8" ht="33.75" customHeight="1" thickBot="1">
      <c r="A4" s="449"/>
      <c r="B4" s="358" t="s">
        <v>105</v>
      </c>
      <c r="C4" s="358" t="s">
        <v>106</v>
      </c>
      <c r="D4" s="358" t="s">
        <v>107</v>
      </c>
      <c r="E4" s="372" t="s">
        <v>150</v>
      </c>
      <c r="F4" s="452"/>
      <c r="G4" s="447"/>
      <c r="H4" s="445"/>
    </row>
    <row r="5" spans="1:8" s="3" customFormat="1" ht="30" customHeight="1">
      <c r="A5" s="341" t="s">
        <v>263</v>
      </c>
      <c r="B5" s="362">
        <v>88094</v>
      </c>
      <c r="C5" s="370">
        <v>15996</v>
      </c>
      <c r="D5" s="370">
        <v>40</v>
      </c>
      <c r="E5" s="363">
        <v>0</v>
      </c>
      <c r="F5" s="373">
        <v>104130</v>
      </c>
      <c r="G5" s="362">
        <v>143</v>
      </c>
      <c r="H5" s="363">
        <v>334</v>
      </c>
    </row>
    <row r="6" spans="1:8" s="3" customFormat="1" ht="30" customHeight="1">
      <c r="A6" s="342" t="s">
        <v>264</v>
      </c>
      <c r="B6" s="364">
        <v>319183</v>
      </c>
      <c r="C6" s="344">
        <v>65595</v>
      </c>
      <c r="D6" s="344">
        <v>9</v>
      </c>
      <c r="E6" s="365">
        <v>3</v>
      </c>
      <c r="F6" s="368">
        <v>384790</v>
      </c>
      <c r="G6" s="364">
        <v>839</v>
      </c>
      <c r="H6" s="365">
        <v>1436</v>
      </c>
    </row>
    <row r="7" spans="1:8" s="3" customFormat="1" ht="30" customHeight="1">
      <c r="A7" s="342" t="s">
        <v>265</v>
      </c>
      <c r="B7" s="364">
        <v>177218</v>
      </c>
      <c r="C7" s="344">
        <v>60188</v>
      </c>
      <c r="D7" s="344">
        <v>33</v>
      </c>
      <c r="E7" s="365">
        <v>0</v>
      </c>
      <c r="F7" s="368">
        <v>237439</v>
      </c>
      <c r="G7" s="364">
        <v>208</v>
      </c>
      <c r="H7" s="365">
        <v>1582</v>
      </c>
    </row>
    <row r="8" spans="1:8" s="3" customFormat="1" ht="30" customHeight="1">
      <c r="A8" s="342" t="s">
        <v>266</v>
      </c>
      <c r="B8" s="364">
        <v>221238</v>
      </c>
      <c r="C8" s="344">
        <v>79954</v>
      </c>
      <c r="D8" s="344">
        <v>129</v>
      </c>
      <c r="E8" s="365">
        <v>0</v>
      </c>
      <c r="F8" s="368">
        <v>301321</v>
      </c>
      <c r="G8" s="364">
        <v>146</v>
      </c>
      <c r="H8" s="365">
        <v>3374</v>
      </c>
    </row>
    <row r="9" spans="1:8" s="3" customFormat="1" ht="30" customHeight="1" thickBot="1">
      <c r="A9" s="359" t="s">
        <v>267</v>
      </c>
      <c r="B9" s="366">
        <v>170785</v>
      </c>
      <c r="C9" s="371">
        <v>65218</v>
      </c>
      <c r="D9" s="371">
        <v>7</v>
      </c>
      <c r="E9" s="367">
        <v>0</v>
      </c>
      <c r="F9" s="369">
        <v>236010</v>
      </c>
      <c r="G9" s="366">
        <v>476</v>
      </c>
      <c r="H9" s="367">
        <v>829</v>
      </c>
    </row>
    <row r="10" spans="1:8" ht="30" customHeight="1" thickBot="1">
      <c r="A10" s="360" t="s">
        <v>151</v>
      </c>
      <c r="B10" s="350">
        <v>976518</v>
      </c>
      <c r="C10" s="350">
        <v>286951</v>
      </c>
      <c r="D10" s="350">
        <v>218</v>
      </c>
      <c r="E10" s="351">
        <v>3</v>
      </c>
      <c r="F10" s="352">
        <v>1263690</v>
      </c>
      <c r="G10" s="351">
        <v>1812</v>
      </c>
      <c r="H10" s="361">
        <v>7555</v>
      </c>
    </row>
    <row r="11" spans="1:8" ht="12" customHeight="1">
      <c r="B11" s="58"/>
      <c r="C11" s="58"/>
      <c r="D11" s="58"/>
      <c r="E11" s="58"/>
      <c r="F11" s="58"/>
      <c r="G11" s="58"/>
      <c r="H11" s="58"/>
    </row>
    <row r="15" spans="1:8">
      <c r="B15" s="58"/>
      <c r="C15" s="58"/>
      <c r="D15" s="58"/>
      <c r="E15" s="58"/>
      <c r="F15" s="58"/>
      <c r="G15" s="58"/>
      <c r="H15" s="58"/>
    </row>
    <row r="16" spans="1:8">
      <c r="B16" s="58"/>
      <c r="C16" s="58"/>
      <c r="D16" s="58"/>
      <c r="E16" s="58"/>
      <c r="F16" s="58"/>
      <c r="G16" s="58"/>
      <c r="H16" s="58"/>
    </row>
    <row r="17" spans="2:8">
      <c r="B17" s="58"/>
      <c r="C17" s="58"/>
      <c r="D17" s="58"/>
      <c r="E17" s="58"/>
      <c r="F17" s="58"/>
      <c r="G17" s="58"/>
      <c r="H17" s="58"/>
    </row>
    <row r="18" spans="2:8">
      <c r="B18" s="58"/>
      <c r="C18" s="58"/>
      <c r="D18" s="58"/>
      <c r="E18" s="58"/>
      <c r="F18" s="58"/>
      <c r="G18" s="58"/>
      <c r="H18" s="58"/>
    </row>
    <row r="19" spans="2:8">
      <c r="B19" s="58"/>
      <c r="C19" s="58"/>
      <c r="D19" s="58"/>
      <c r="E19" s="58"/>
      <c r="F19" s="58"/>
      <c r="G19" s="58"/>
      <c r="H19" s="58"/>
    </row>
    <row r="20" spans="2:8">
      <c r="B20" s="58"/>
      <c r="C20" s="58"/>
      <c r="D20" s="58"/>
      <c r="E20" s="58"/>
      <c r="F20" s="58"/>
      <c r="G20" s="58"/>
      <c r="H20" s="58"/>
    </row>
    <row r="21" spans="2:8">
      <c r="B21" s="58"/>
      <c r="C21" s="58"/>
      <c r="D21" s="58"/>
      <c r="E21" s="58"/>
      <c r="F21" s="58"/>
      <c r="G21" s="58"/>
      <c r="H21" s="58"/>
    </row>
    <row r="22" spans="2:8">
      <c r="B22" s="58"/>
      <c r="C22" s="58"/>
      <c r="D22" s="58"/>
      <c r="E22" s="58"/>
      <c r="F22" s="58"/>
      <c r="G22" s="58"/>
      <c r="H22" s="58"/>
    </row>
    <row r="23" spans="2:8">
      <c r="B23" s="58"/>
      <c r="C23" s="58"/>
      <c r="D23" s="58"/>
      <c r="E23" s="58"/>
      <c r="F23" s="58"/>
      <c r="G23" s="58"/>
      <c r="H23" s="58"/>
    </row>
    <row r="24" spans="2:8">
      <c r="B24" s="58"/>
      <c r="C24" s="58"/>
      <c r="D24" s="58"/>
      <c r="E24" s="58"/>
      <c r="F24" s="58"/>
      <c r="G24" s="58"/>
      <c r="H24" s="58"/>
    </row>
    <row r="25" spans="2:8">
      <c r="B25" s="58"/>
      <c r="C25" s="58"/>
      <c r="D25" s="58"/>
      <c r="E25" s="58"/>
      <c r="F25" s="58"/>
      <c r="G25" s="58"/>
      <c r="H25" s="58"/>
    </row>
    <row r="26" spans="2:8">
      <c r="B26" s="58"/>
      <c r="C26" s="58"/>
      <c r="D26" s="58"/>
      <c r="E26" s="58"/>
      <c r="F26" s="58"/>
      <c r="G26" s="58"/>
      <c r="H26" s="58"/>
    </row>
    <row r="27" spans="2:8">
      <c r="B27" s="58"/>
      <c r="C27" s="58"/>
      <c r="D27" s="58"/>
      <c r="E27" s="58"/>
      <c r="F27" s="58"/>
      <c r="G27" s="58"/>
      <c r="H27" s="58"/>
    </row>
    <row r="28" spans="2:8">
      <c r="B28" s="58"/>
      <c r="C28" s="58"/>
      <c r="D28" s="58"/>
      <c r="E28" s="58"/>
      <c r="F28" s="58"/>
      <c r="G28" s="58"/>
      <c r="H28" s="58"/>
    </row>
    <row r="29" spans="2:8">
      <c r="B29" s="58"/>
      <c r="C29" s="58"/>
      <c r="D29" s="58"/>
      <c r="E29" s="58"/>
      <c r="F29" s="58"/>
      <c r="G29" s="58"/>
      <c r="H29" s="58"/>
    </row>
    <row r="30" spans="2:8">
      <c r="B30" s="58"/>
      <c r="C30" s="58"/>
      <c r="D30" s="58"/>
      <c r="E30" s="58"/>
      <c r="F30" s="58"/>
      <c r="G30" s="58"/>
      <c r="H30" s="58"/>
    </row>
    <row r="31" spans="2:8">
      <c r="B31" s="58"/>
      <c r="C31" s="58"/>
      <c r="D31" s="58"/>
      <c r="E31" s="58"/>
      <c r="F31" s="58"/>
      <c r="G31" s="58"/>
      <c r="H31" s="58"/>
    </row>
    <row r="32" spans="2:8">
      <c r="B32" s="58"/>
      <c r="C32" s="58"/>
      <c r="D32" s="58"/>
      <c r="E32" s="58"/>
      <c r="F32" s="58"/>
      <c r="G32" s="58"/>
      <c r="H32" s="58"/>
    </row>
    <row r="33" spans="2:8">
      <c r="B33" s="58"/>
      <c r="C33" s="58"/>
      <c r="D33" s="58"/>
      <c r="E33" s="58"/>
      <c r="F33" s="58"/>
      <c r="G33" s="58"/>
      <c r="H33" s="58"/>
    </row>
  </sheetData>
  <mergeCells count="7">
    <mergeCell ref="A1:F1"/>
    <mergeCell ref="A2:H2"/>
    <mergeCell ref="H3:H4"/>
    <mergeCell ref="G3:G4"/>
    <mergeCell ref="A3:A4"/>
    <mergeCell ref="B3:E3"/>
    <mergeCell ref="F3:F4"/>
  </mergeCells>
  <printOptions horizontalCentered="1" verticalCentered="1"/>
  <pageMargins left="0.70866141732283472" right="1.1023622047244095" top="0.74803149606299213" bottom="0.74803149606299213" header="0.31496062992125984" footer="0.31496062992125984"/>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K35"/>
  <sheetViews>
    <sheetView showGridLines="0" topLeftCell="A28" zoomScale="70" zoomScaleNormal="70" zoomScaleSheetLayoutView="70" workbookViewId="0">
      <selection activeCell="C56" sqref="C56"/>
    </sheetView>
  </sheetViews>
  <sheetFormatPr defaultColWidth="9.140625" defaultRowHeight="15.75"/>
  <cols>
    <col min="1" max="1" width="5.7109375" style="126" customWidth="1"/>
    <col min="2" max="2" width="43.5703125" style="126" customWidth="1"/>
    <col min="3" max="3" width="15.5703125" style="141" customWidth="1"/>
    <col min="4" max="4" width="15.42578125" style="141" customWidth="1"/>
    <col min="5" max="5" width="18.42578125" style="141" customWidth="1"/>
    <col min="6" max="6" width="17.7109375" style="141" customWidth="1"/>
    <col min="7" max="7" width="17.42578125" style="141" customWidth="1"/>
    <col min="8" max="8" width="18.5703125" style="141" bestFit="1" customWidth="1"/>
    <col min="9" max="9" width="24.28515625" style="141" customWidth="1"/>
    <col min="10" max="10" width="14.85546875" style="141" customWidth="1"/>
    <col min="11" max="11" width="17.28515625" style="141" customWidth="1"/>
    <col min="12" max="16384" width="9.140625" style="126"/>
  </cols>
  <sheetData>
    <row r="1" spans="1:11" ht="37.5" customHeight="1">
      <c r="A1" s="460" t="s">
        <v>9</v>
      </c>
      <c r="B1" s="460"/>
      <c r="C1" s="460"/>
      <c r="D1" s="460"/>
      <c r="E1" s="460"/>
      <c r="F1" s="460"/>
      <c r="G1" s="461" t="s">
        <v>10</v>
      </c>
      <c r="H1" s="461"/>
      <c r="I1" s="461"/>
      <c r="J1" s="461"/>
      <c r="K1" s="461"/>
    </row>
    <row r="2" spans="1:11" ht="39.75" customHeight="1" thickBot="1">
      <c r="A2" s="463" t="s">
        <v>220</v>
      </c>
      <c r="B2" s="463"/>
      <c r="C2" s="463"/>
      <c r="D2" s="463"/>
      <c r="E2" s="463"/>
      <c r="F2" s="463"/>
      <c r="G2" s="463"/>
      <c r="H2" s="463"/>
      <c r="I2" s="463"/>
      <c r="J2" s="463"/>
      <c r="K2" s="463"/>
    </row>
    <row r="3" spans="1:11" ht="38.25" customHeight="1">
      <c r="A3" s="464" t="s">
        <v>152</v>
      </c>
      <c r="B3" s="466" t="s">
        <v>153</v>
      </c>
      <c r="C3" s="453" t="s">
        <v>154</v>
      </c>
      <c r="D3" s="457" t="s">
        <v>155</v>
      </c>
      <c r="E3" s="458"/>
      <c r="F3" s="458"/>
      <c r="G3" s="458"/>
      <c r="H3" s="458"/>
      <c r="I3" s="458"/>
      <c r="J3" s="459"/>
      <c r="K3" s="455" t="s">
        <v>156</v>
      </c>
    </row>
    <row r="4" spans="1:11" ht="80.25" customHeight="1">
      <c r="A4" s="465"/>
      <c r="B4" s="467"/>
      <c r="C4" s="454"/>
      <c r="D4" s="143" t="s">
        <v>157</v>
      </c>
      <c r="E4" s="143" t="s">
        <v>158</v>
      </c>
      <c r="F4" s="143" t="s">
        <v>159</v>
      </c>
      <c r="G4" s="143" t="s">
        <v>160</v>
      </c>
      <c r="H4" s="143" t="s">
        <v>161</v>
      </c>
      <c r="I4" s="143" t="s">
        <v>162</v>
      </c>
      <c r="J4" s="143" t="s">
        <v>163</v>
      </c>
      <c r="K4" s="456"/>
    </row>
    <row r="5" spans="1:11" ht="60" customHeight="1">
      <c r="A5" s="129">
        <v>1</v>
      </c>
      <c r="B5" s="130" t="s">
        <v>164</v>
      </c>
      <c r="C5" s="206">
        <v>9</v>
      </c>
      <c r="D5" s="206">
        <v>0</v>
      </c>
      <c r="E5" s="206">
        <v>1</v>
      </c>
      <c r="F5" s="206">
        <v>8</v>
      </c>
      <c r="G5" s="206">
        <v>0</v>
      </c>
      <c r="H5" s="207">
        <v>0</v>
      </c>
      <c r="I5" s="207">
        <v>0</v>
      </c>
      <c r="J5" s="207">
        <v>0</v>
      </c>
      <c r="K5" s="208">
        <f>SUM(C5:J5)</f>
        <v>18</v>
      </c>
    </row>
    <row r="6" spans="1:11" ht="48.75" customHeight="1">
      <c r="A6" s="131">
        <v>2</v>
      </c>
      <c r="B6" s="132" t="s">
        <v>165</v>
      </c>
      <c r="C6" s="209">
        <v>1829</v>
      </c>
      <c r="D6" s="209">
        <v>1</v>
      </c>
      <c r="E6" s="209">
        <v>0</v>
      </c>
      <c r="F6" s="209">
        <v>64</v>
      </c>
      <c r="G6" s="209">
        <v>0</v>
      </c>
      <c r="H6" s="210">
        <v>0</v>
      </c>
      <c r="I6" s="210">
        <v>1</v>
      </c>
      <c r="J6" s="210">
        <v>1</v>
      </c>
      <c r="K6" s="211">
        <f t="shared" ref="K6:K14" si="0">SUM(C6:J6)</f>
        <v>1896</v>
      </c>
    </row>
    <row r="7" spans="1:11" ht="48.75" customHeight="1">
      <c r="A7" s="131">
        <v>3</v>
      </c>
      <c r="B7" s="132" t="s">
        <v>166</v>
      </c>
      <c r="C7" s="209">
        <v>1176</v>
      </c>
      <c r="D7" s="209">
        <v>0</v>
      </c>
      <c r="E7" s="209">
        <v>0</v>
      </c>
      <c r="F7" s="209">
        <v>79</v>
      </c>
      <c r="G7" s="209">
        <v>0</v>
      </c>
      <c r="H7" s="210">
        <v>0</v>
      </c>
      <c r="I7" s="210">
        <v>26</v>
      </c>
      <c r="J7" s="210">
        <v>0</v>
      </c>
      <c r="K7" s="208">
        <f t="shared" si="0"/>
        <v>1281</v>
      </c>
    </row>
    <row r="8" spans="1:11" ht="55.5" customHeight="1">
      <c r="A8" s="131">
        <v>4</v>
      </c>
      <c r="B8" s="132" t="s">
        <v>167</v>
      </c>
      <c r="C8" s="209">
        <v>1883</v>
      </c>
      <c r="D8" s="209">
        <v>4</v>
      </c>
      <c r="E8" s="209">
        <v>1</v>
      </c>
      <c r="F8" s="209">
        <v>126</v>
      </c>
      <c r="G8" s="209">
        <v>0</v>
      </c>
      <c r="H8" s="210">
        <v>2</v>
      </c>
      <c r="I8" s="210">
        <v>4</v>
      </c>
      <c r="J8" s="210">
        <v>1</v>
      </c>
      <c r="K8" s="208">
        <f t="shared" si="0"/>
        <v>2021</v>
      </c>
    </row>
    <row r="9" spans="1:11" ht="48.75" customHeight="1">
      <c r="A9" s="131">
        <v>5</v>
      </c>
      <c r="B9" s="132" t="s">
        <v>168</v>
      </c>
      <c r="C9" s="209">
        <v>1542</v>
      </c>
      <c r="D9" s="209">
        <v>2</v>
      </c>
      <c r="E9" s="209">
        <v>1</v>
      </c>
      <c r="F9" s="209">
        <v>144</v>
      </c>
      <c r="G9" s="209">
        <v>0</v>
      </c>
      <c r="H9" s="210">
        <v>0</v>
      </c>
      <c r="I9" s="210">
        <v>0</v>
      </c>
      <c r="J9" s="210">
        <v>6</v>
      </c>
      <c r="K9" s="208">
        <f t="shared" si="0"/>
        <v>1695</v>
      </c>
    </row>
    <row r="10" spans="1:11" ht="48.75" customHeight="1">
      <c r="A10" s="131">
        <v>6</v>
      </c>
      <c r="B10" s="132" t="s">
        <v>169</v>
      </c>
      <c r="C10" s="209">
        <v>1784</v>
      </c>
      <c r="D10" s="209">
        <v>8</v>
      </c>
      <c r="E10" s="209">
        <v>0</v>
      </c>
      <c r="F10" s="209">
        <v>64</v>
      </c>
      <c r="G10" s="209">
        <v>0</v>
      </c>
      <c r="H10" s="210">
        <v>0</v>
      </c>
      <c r="I10" s="210">
        <v>0</v>
      </c>
      <c r="J10" s="210">
        <v>0</v>
      </c>
      <c r="K10" s="208">
        <f t="shared" si="0"/>
        <v>1856</v>
      </c>
    </row>
    <row r="11" spans="1:11" ht="48.75" customHeight="1">
      <c r="A11" s="131">
        <v>7</v>
      </c>
      <c r="B11" s="132" t="s">
        <v>170</v>
      </c>
      <c r="C11" s="209">
        <v>0</v>
      </c>
      <c r="D11" s="209">
        <v>0</v>
      </c>
      <c r="E11" s="209">
        <v>0</v>
      </c>
      <c r="F11" s="209">
        <v>10</v>
      </c>
      <c r="G11" s="209">
        <v>0</v>
      </c>
      <c r="H11" s="210">
        <v>0</v>
      </c>
      <c r="I11" s="210">
        <v>0</v>
      </c>
      <c r="J11" s="212">
        <v>0</v>
      </c>
      <c r="K11" s="208">
        <f t="shared" si="0"/>
        <v>10</v>
      </c>
    </row>
    <row r="12" spans="1:11" ht="48.75" customHeight="1">
      <c r="A12" s="131">
        <v>8</v>
      </c>
      <c r="B12" s="132" t="s">
        <v>171</v>
      </c>
      <c r="C12" s="209">
        <v>7</v>
      </c>
      <c r="D12" s="209">
        <v>0</v>
      </c>
      <c r="E12" s="209">
        <v>0</v>
      </c>
      <c r="F12" s="209">
        <v>9</v>
      </c>
      <c r="G12" s="209">
        <v>0</v>
      </c>
      <c r="H12" s="210">
        <v>0</v>
      </c>
      <c r="I12" s="210">
        <v>0</v>
      </c>
      <c r="J12" s="210">
        <v>1</v>
      </c>
      <c r="K12" s="208">
        <f t="shared" si="0"/>
        <v>17</v>
      </c>
    </row>
    <row r="13" spans="1:11" ht="48.75" customHeight="1">
      <c r="A13" s="131">
        <v>9</v>
      </c>
      <c r="B13" s="132" t="s">
        <v>172</v>
      </c>
      <c r="C13" s="209">
        <v>0</v>
      </c>
      <c r="D13" s="209">
        <v>0</v>
      </c>
      <c r="E13" s="209">
        <v>0</v>
      </c>
      <c r="F13" s="209">
        <v>3</v>
      </c>
      <c r="G13" s="209">
        <v>0</v>
      </c>
      <c r="H13" s="210">
        <v>0</v>
      </c>
      <c r="I13" s="210">
        <v>0</v>
      </c>
      <c r="J13" s="210">
        <v>0</v>
      </c>
      <c r="K13" s="208">
        <f t="shared" si="0"/>
        <v>3</v>
      </c>
    </row>
    <row r="14" spans="1:11" ht="55.5" customHeight="1" thickBot="1">
      <c r="A14" s="133">
        <v>10</v>
      </c>
      <c r="B14" s="134" t="s">
        <v>173</v>
      </c>
      <c r="C14" s="213">
        <v>37</v>
      </c>
      <c r="D14" s="213">
        <v>5</v>
      </c>
      <c r="E14" s="213">
        <v>0</v>
      </c>
      <c r="F14" s="213">
        <v>232</v>
      </c>
      <c r="G14" s="213">
        <v>0</v>
      </c>
      <c r="H14" s="214">
        <v>0</v>
      </c>
      <c r="I14" s="214">
        <v>0</v>
      </c>
      <c r="J14" s="215">
        <v>23</v>
      </c>
      <c r="K14" s="216">
        <f t="shared" si="0"/>
        <v>297</v>
      </c>
    </row>
    <row r="15" spans="1:11" ht="55.5" customHeight="1">
      <c r="A15" s="135"/>
      <c r="B15" s="136"/>
      <c r="C15" s="139"/>
      <c r="D15" s="139"/>
      <c r="E15" s="139"/>
      <c r="F15" s="139"/>
      <c r="G15" s="139"/>
      <c r="H15" s="139"/>
      <c r="I15" s="139"/>
      <c r="J15" s="139"/>
      <c r="K15" s="140"/>
    </row>
    <row r="16" spans="1:11" ht="47.25" customHeight="1">
      <c r="A16" s="460" t="s">
        <v>9</v>
      </c>
      <c r="B16" s="460"/>
      <c r="C16" s="460"/>
      <c r="D16" s="460"/>
      <c r="E16" s="460"/>
      <c r="F16" s="460"/>
      <c r="G16" s="461" t="s">
        <v>10</v>
      </c>
      <c r="H16" s="461"/>
      <c r="I16" s="461"/>
      <c r="J16" s="461"/>
      <c r="K16" s="461"/>
    </row>
    <row r="17" spans="1:11" ht="39.75" customHeight="1" thickBot="1">
      <c r="A17" s="463" t="s">
        <v>221</v>
      </c>
      <c r="B17" s="463"/>
      <c r="C17" s="463"/>
      <c r="D17" s="463"/>
      <c r="E17" s="463"/>
      <c r="F17" s="463"/>
      <c r="G17" s="463"/>
      <c r="H17" s="463"/>
      <c r="I17" s="463"/>
      <c r="J17" s="463"/>
      <c r="K17" s="463"/>
    </row>
    <row r="18" spans="1:11" ht="38.25" customHeight="1">
      <c r="A18" s="464" t="s">
        <v>152</v>
      </c>
      <c r="B18" s="466" t="s">
        <v>153</v>
      </c>
      <c r="C18" s="453" t="s">
        <v>154</v>
      </c>
      <c r="D18" s="457" t="s">
        <v>155</v>
      </c>
      <c r="E18" s="458"/>
      <c r="F18" s="458"/>
      <c r="G18" s="458"/>
      <c r="H18" s="458"/>
      <c r="I18" s="458"/>
      <c r="J18" s="459"/>
      <c r="K18" s="455" t="s">
        <v>156</v>
      </c>
    </row>
    <row r="19" spans="1:11" ht="96" customHeight="1">
      <c r="A19" s="465"/>
      <c r="B19" s="467"/>
      <c r="C19" s="454"/>
      <c r="D19" s="127" t="s">
        <v>157</v>
      </c>
      <c r="E19" s="127" t="s">
        <v>158</v>
      </c>
      <c r="F19" s="127" t="s">
        <v>159</v>
      </c>
      <c r="G19" s="127" t="s">
        <v>160</v>
      </c>
      <c r="H19" s="127" t="s">
        <v>161</v>
      </c>
      <c r="I19" s="128" t="s">
        <v>162</v>
      </c>
      <c r="J19" s="127" t="s">
        <v>163</v>
      </c>
      <c r="K19" s="456"/>
    </row>
    <row r="20" spans="1:11" ht="31.5">
      <c r="A20" s="131">
        <v>11</v>
      </c>
      <c r="B20" s="132" t="s">
        <v>174</v>
      </c>
      <c r="C20" s="217">
        <v>21</v>
      </c>
      <c r="D20" s="218">
        <v>5</v>
      </c>
      <c r="E20" s="218">
        <v>1</v>
      </c>
      <c r="F20" s="218">
        <v>56</v>
      </c>
      <c r="G20" s="218">
        <v>0</v>
      </c>
      <c r="H20" s="219">
        <v>0</v>
      </c>
      <c r="I20" s="219">
        <v>1</v>
      </c>
      <c r="J20" s="220">
        <v>0</v>
      </c>
      <c r="K20" s="208">
        <f t="shared" ref="K20:K29" si="1">SUM(C20:J20)</f>
        <v>84</v>
      </c>
    </row>
    <row r="21" spans="1:11" ht="31.5">
      <c r="A21" s="131">
        <v>12</v>
      </c>
      <c r="B21" s="132" t="s">
        <v>175</v>
      </c>
      <c r="C21" s="221">
        <v>4990</v>
      </c>
      <c r="D21" s="206">
        <v>13</v>
      </c>
      <c r="E21" s="206">
        <v>0</v>
      </c>
      <c r="F21" s="206">
        <v>388</v>
      </c>
      <c r="G21" s="206">
        <v>0</v>
      </c>
      <c r="H21" s="207">
        <v>0</v>
      </c>
      <c r="I21" s="207">
        <v>1</v>
      </c>
      <c r="J21" s="222">
        <v>7</v>
      </c>
      <c r="K21" s="208">
        <f t="shared" si="1"/>
        <v>5399</v>
      </c>
    </row>
    <row r="22" spans="1:11" ht="42.75" customHeight="1">
      <c r="A22" s="131">
        <v>13</v>
      </c>
      <c r="B22" s="132" t="s">
        <v>176</v>
      </c>
      <c r="C22" s="223">
        <v>1925</v>
      </c>
      <c r="D22" s="209">
        <v>6</v>
      </c>
      <c r="E22" s="209">
        <v>0</v>
      </c>
      <c r="F22" s="209">
        <v>331</v>
      </c>
      <c r="G22" s="209">
        <v>0</v>
      </c>
      <c r="H22" s="210">
        <v>0</v>
      </c>
      <c r="I22" s="210">
        <v>88</v>
      </c>
      <c r="J22" s="210">
        <v>6</v>
      </c>
      <c r="K22" s="208">
        <f t="shared" si="1"/>
        <v>2356</v>
      </c>
    </row>
    <row r="23" spans="1:11" ht="39" customHeight="1">
      <c r="A23" s="131">
        <v>14</v>
      </c>
      <c r="B23" s="132" t="s">
        <v>177</v>
      </c>
      <c r="C23" s="223">
        <v>60</v>
      </c>
      <c r="D23" s="209">
        <v>0</v>
      </c>
      <c r="E23" s="209">
        <v>0</v>
      </c>
      <c r="F23" s="209">
        <v>16</v>
      </c>
      <c r="G23" s="209">
        <v>0</v>
      </c>
      <c r="H23" s="210">
        <v>1</v>
      </c>
      <c r="I23" s="210">
        <v>0</v>
      </c>
      <c r="J23" s="210">
        <v>0</v>
      </c>
      <c r="K23" s="208">
        <f t="shared" si="1"/>
        <v>77</v>
      </c>
    </row>
    <row r="24" spans="1:11" ht="40.5" customHeight="1">
      <c r="A24" s="131">
        <v>15</v>
      </c>
      <c r="B24" s="132" t="s">
        <v>178</v>
      </c>
      <c r="C24" s="223">
        <v>5</v>
      </c>
      <c r="D24" s="209">
        <v>0</v>
      </c>
      <c r="E24" s="209">
        <v>0</v>
      </c>
      <c r="F24" s="209">
        <v>71</v>
      </c>
      <c r="G24" s="209">
        <v>0</v>
      </c>
      <c r="H24" s="210">
        <v>0</v>
      </c>
      <c r="I24" s="210">
        <v>0</v>
      </c>
      <c r="J24" s="210">
        <v>2</v>
      </c>
      <c r="K24" s="208">
        <f t="shared" si="1"/>
        <v>78</v>
      </c>
    </row>
    <row r="25" spans="1:11" ht="63">
      <c r="A25" s="131">
        <v>16</v>
      </c>
      <c r="B25" s="132" t="s">
        <v>179</v>
      </c>
      <c r="C25" s="223">
        <v>281</v>
      </c>
      <c r="D25" s="209">
        <v>0</v>
      </c>
      <c r="E25" s="209">
        <v>0</v>
      </c>
      <c r="F25" s="209">
        <v>37</v>
      </c>
      <c r="G25" s="209">
        <v>0</v>
      </c>
      <c r="H25" s="224">
        <v>0</v>
      </c>
      <c r="I25" s="224">
        <v>1</v>
      </c>
      <c r="J25" s="212">
        <v>1</v>
      </c>
      <c r="K25" s="208">
        <f t="shared" si="1"/>
        <v>320</v>
      </c>
    </row>
    <row r="26" spans="1:11" ht="48.75" customHeight="1">
      <c r="A26" s="131">
        <v>17</v>
      </c>
      <c r="B26" s="132" t="s">
        <v>180</v>
      </c>
      <c r="C26" s="223">
        <v>0</v>
      </c>
      <c r="D26" s="209">
        <v>0</v>
      </c>
      <c r="E26" s="209">
        <v>0</v>
      </c>
      <c r="F26" s="209">
        <v>40</v>
      </c>
      <c r="G26" s="210">
        <v>0</v>
      </c>
      <c r="H26" s="225">
        <v>0</v>
      </c>
      <c r="I26" s="225">
        <v>0</v>
      </c>
      <c r="J26" s="226">
        <v>6</v>
      </c>
      <c r="K26" s="208">
        <f t="shared" si="1"/>
        <v>46</v>
      </c>
    </row>
    <row r="27" spans="1:11" ht="52.9" customHeight="1">
      <c r="A27" s="131">
        <v>18</v>
      </c>
      <c r="B27" s="132" t="s">
        <v>181</v>
      </c>
      <c r="C27" s="223">
        <v>4</v>
      </c>
      <c r="D27" s="209">
        <v>0</v>
      </c>
      <c r="E27" s="209">
        <v>1</v>
      </c>
      <c r="F27" s="209">
        <v>63</v>
      </c>
      <c r="G27" s="210">
        <v>0</v>
      </c>
      <c r="H27" s="225">
        <v>0</v>
      </c>
      <c r="I27" s="225">
        <v>0</v>
      </c>
      <c r="J27" s="227">
        <v>2</v>
      </c>
      <c r="K27" s="208">
        <f t="shared" si="1"/>
        <v>70</v>
      </c>
    </row>
    <row r="28" spans="1:11" ht="36" customHeight="1">
      <c r="A28" s="131">
        <v>19</v>
      </c>
      <c r="B28" s="132" t="s">
        <v>182</v>
      </c>
      <c r="C28" s="228">
        <v>0</v>
      </c>
      <c r="D28" s="229">
        <v>0</v>
      </c>
      <c r="E28" s="229">
        <v>0</v>
      </c>
      <c r="F28" s="229">
        <v>42</v>
      </c>
      <c r="G28" s="230">
        <v>0</v>
      </c>
      <c r="H28" s="225">
        <v>0</v>
      </c>
      <c r="I28" s="225">
        <v>0</v>
      </c>
      <c r="J28" s="231">
        <v>1</v>
      </c>
      <c r="K28" s="208">
        <f t="shared" si="1"/>
        <v>43</v>
      </c>
    </row>
    <row r="29" spans="1:11" ht="39" customHeight="1">
      <c r="A29" s="137">
        <v>20</v>
      </c>
      <c r="B29" s="138" t="s">
        <v>183</v>
      </c>
      <c r="C29" s="232">
        <v>208</v>
      </c>
      <c r="D29" s="233">
        <v>1</v>
      </c>
      <c r="E29" s="233">
        <v>0</v>
      </c>
      <c r="F29" s="233">
        <v>60</v>
      </c>
      <c r="G29" s="233">
        <v>0</v>
      </c>
      <c r="H29" s="234">
        <v>0</v>
      </c>
      <c r="I29" s="234">
        <v>0</v>
      </c>
      <c r="J29" s="235">
        <v>6</v>
      </c>
      <c r="K29" s="236">
        <f t="shared" si="1"/>
        <v>275</v>
      </c>
    </row>
    <row r="30" spans="1:11" ht="42.6" customHeight="1" thickBot="1">
      <c r="A30" s="469" t="s">
        <v>184</v>
      </c>
      <c r="B30" s="470"/>
      <c r="C30" s="237">
        <f>SUM(C5:C14,C20:C29)</f>
        <v>15761</v>
      </c>
      <c r="D30" s="237">
        <f t="shared" ref="D30:K30" si="2">SUM(D5:D14,D20:D29)</f>
        <v>45</v>
      </c>
      <c r="E30" s="237">
        <f t="shared" si="2"/>
        <v>5</v>
      </c>
      <c r="F30" s="237">
        <f t="shared" si="2"/>
        <v>1843</v>
      </c>
      <c r="G30" s="237">
        <f t="shared" si="2"/>
        <v>0</v>
      </c>
      <c r="H30" s="237">
        <f t="shared" si="2"/>
        <v>3</v>
      </c>
      <c r="I30" s="237">
        <f t="shared" si="2"/>
        <v>122</v>
      </c>
      <c r="J30" s="237">
        <f t="shared" si="2"/>
        <v>63</v>
      </c>
      <c r="K30" s="238">
        <f t="shared" si="2"/>
        <v>17842</v>
      </c>
    </row>
    <row r="31" spans="1:11">
      <c r="A31" s="468" t="s">
        <v>49</v>
      </c>
      <c r="B31" s="468"/>
      <c r="C31" s="468"/>
      <c r="D31" s="468"/>
      <c r="E31" s="468"/>
      <c r="F31" s="468"/>
      <c r="G31" s="468"/>
      <c r="H31" s="468"/>
      <c r="I31" s="468"/>
      <c r="J31" s="468"/>
    </row>
    <row r="32" spans="1:11">
      <c r="A32" s="462" t="s">
        <v>140</v>
      </c>
      <c r="B32" s="462"/>
      <c r="C32" s="462"/>
      <c r="D32" s="462"/>
      <c r="E32" s="462"/>
      <c r="F32" s="462"/>
      <c r="G32" s="462"/>
      <c r="H32" s="462"/>
      <c r="I32" s="462"/>
      <c r="J32" s="462"/>
    </row>
    <row r="34" ht="13.5" customHeight="1"/>
    <row r="35" ht="14.25" hidden="1" customHeight="1"/>
  </sheetData>
  <mergeCells count="19">
    <mergeCell ref="A32:J32"/>
    <mergeCell ref="A2:K2"/>
    <mergeCell ref="D3:J3"/>
    <mergeCell ref="A3:A4"/>
    <mergeCell ref="B3:B4"/>
    <mergeCell ref="C3:C4"/>
    <mergeCell ref="K3:K4"/>
    <mergeCell ref="A31:J31"/>
    <mergeCell ref="A30:B30"/>
    <mergeCell ref="A17:K17"/>
    <mergeCell ref="A18:A19"/>
    <mergeCell ref="B18:B19"/>
    <mergeCell ref="C18:C19"/>
    <mergeCell ref="K18:K19"/>
    <mergeCell ref="D18:J18"/>
    <mergeCell ref="A1:F1"/>
    <mergeCell ref="G1:K1"/>
    <mergeCell ref="A16:F16"/>
    <mergeCell ref="G16:K16"/>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6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showGridLines="0" topLeftCell="A22" zoomScale="55" zoomScaleNormal="55" zoomScaleSheetLayoutView="70" workbookViewId="0">
      <selection activeCell="Q38" sqref="Q38"/>
    </sheetView>
  </sheetViews>
  <sheetFormatPr defaultColWidth="9.140625" defaultRowHeight="18"/>
  <cols>
    <col min="1" max="1" width="12.42578125" style="60" customWidth="1"/>
    <col min="2" max="2" width="57.140625" style="65" customWidth="1"/>
    <col min="3" max="6" width="14.85546875" style="84" customWidth="1"/>
    <col min="7" max="7" width="22.7109375" style="84" customWidth="1"/>
    <col min="8" max="8" width="15.5703125" style="84" customWidth="1"/>
    <col min="9" max="9" width="16.28515625" style="84" customWidth="1"/>
    <col min="10" max="16384" width="9.140625" style="5"/>
  </cols>
  <sheetData>
    <row r="1" spans="1:9" s="60" customFormat="1" ht="42.75" customHeight="1">
      <c r="A1" s="471" t="s">
        <v>9</v>
      </c>
      <c r="B1" s="471"/>
      <c r="C1" s="471"/>
      <c r="D1" s="471"/>
      <c r="E1" s="144"/>
      <c r="F1" s="472" t="s">
        <v>10</v>
      </c>
      <c r="G1" s="472"/>
      <c r="H1" s="472"/>
      <c r="I1" s="472"/>
    </row>
    <row r="2" spans="1:9" s="60" customFormat="1" ht="49.5" customHeight="1" thickBot="1">
      <c r="A2" s="492" t="s">
        <v>222</v>
      </c>
      <c r="B2" s="492"/>
      <c r="C2" s="492"/>
      <c r="D2" s="492"/>
      <c r="E2" s="492"/>
      <c r="F2" s="492"/>
      <c r="G2" s="492"/>
      <c r="H2" s="492"/>
      <c r="I2" s="83"/>
    </row>
    <row r="3" spans="1:9" ht="44.25" customHeight="1">
      <c r="A3" s="477" t="s">
        <v>138</v>
      </c>
      <c r="B3" s="479" t="s">
        <v>117</v>
      </c>
      <c r="C3" s="483" t="s">
        <v>109</v>
      </c>
      <c r="D3" s="484"/>
      <c r="E3" s="484"/>
      <c r="F3" s="485"/>
      <c r="G3" s="486" t="s">
        <v>110</v>
      </c>
      <c r="H3" s="488" t="s">
        <v>111</v>
      </c>
      <c r="I3" s="475" t="s">
        <v>112</v>
      </c>
    </row>
    <row r="4" spans="1:9" ht="46.5" customHeight="1">
      <c r="A4" s="478"/>
      <c r="B4" s="480"/>
      <c r="C4" s="145" t="s">
        <v>113</v>
      </c>
      <c r="D4" s="146" t="s">
        <v>114</v>
      </c>
      <c r="E4" s="146" t="s">
        <v>115</v>
      </c>
      <c r="F4" s="146" t="s">
        <v>116</v>
      </c>
      <c r="G4" s="487"/>
      <c r="H4" s="489"/>
      <c r="I4" s="476"/>
    </row>
    <row r="5" spans="1:9" ht="60" customHeight="1">
      <c r="A5" s="66">
        <v>1</v>
      </c>
      <c r="B5" s="61" t="s">
        <v>118</v>
      </c>
      <c r="C5" s="246">
        <v>780</v>
      </c>
      <c r="D5" s="247">
        <v>312</v>
      </c>
      <c r="E5" s="248">
        <v>0</v>
      </c>
      <c r="F5" s="249">
        <v>0</v>
      </c>
      <c r="G5" s="250">
        <f>SUM(C5:F5)</f>
        <v>1092</v>
      </c>
      <c r="H5" s="251">
        <v>0</v>
      </c>
      <c r="I5" s="245">
        <v>0</v>
      </c>
    </row>
    <row r="6" spans="1:9" ht="48.75" customHeight="1">
      <c r="A6" s="67">
        <v>2</v>
      </c>
      <c r="B6" s="62" t="s">
        <v>119</v>
      </c>
      <c r="C6" s="252">
        <v>115743</v>
      </c>
      <c r="D6" s="253">
        <v>67100</v>
      </c>
      <c r="E6" s="254">
        <v>11</v>
      </c>
      <c r="F6" s="255">
        <v>0</v>
      </c>
      <c r="G6" s="243">
        <f t="shared" ref="G6:G14" si="0">SUM(C6:F6)</f>
        <v>182854</v>
      </c>
      <c r="H6" s="256">
        <v>86</v>
      </c>
      <c r="I6" s="245">
        <v>618</v>
      </c>
    </row>
    <row r="7" spans="1:9" ht="48.75" customHeight="1">
      <c r="A7" s="67">
        <v>3</v>
      </c>
      <c r="B7" s="62" t="s">
        <v>120</v>
      </c>
      <c r="C7" s="252">
        <v>92016</v>
      </c>
      <c r="D7" s="253">
        <v>6299</v>
      </c>
      <c r="E7" s="254">
        <v>2</v>
      </c>
      <c r="F7" s="255">
        <v>0</v>
      </c>
      <c r="G7" s="243">
        <f t="shared" si="0"/>
        <v>98317</v>
      </c>
      <c r="H7" s="256">
        <v>44</v>
      </c>
      <c r="I7" s="245">
        <v>134</v>
      </c>
    </row>
    <row r="8" spans="1:9" ht="55.5" customHeight="1">
      <c r="A8" s="67">
        <v>4</v>
      </c>
      <c r="B8" s="62" t="s">
        <v>121</v>
      </c>
      <c r="C8" s="252">
        <v>87376</v>
      </c>
      <c r="D8" s="253">
        <v>26137</v>
      </c>
      <c r="E8" s="254">
        <v>5</v>
      </c>
      <c r="F8" s="255">
        <v>0</v>
      </c>
      <c r="G8" s="243">
        <f t="shared" si="0"/>
        <v>113518</v>
      </c>
      <c r="H8" s="256">
        <v>74</v>
      </c>
      <c r="I8" s="245">
        <v>474</v>
      </c>
    </row>
    <row r="9" spans="1:9" ht="48.75" customHeight="1">
      <c r="A9" s="67">
        <v>5</v>
      </c>
      <c r="B9" s="62" t="s">
        <v>122</v>
      </c>
      <c r="C9" s="252">
        <v>103342</v>
      </c>
      <c r="D9" s="253">
        <v>72136</v>
      </c>
      <c r="E9" s="254">
        <v>162</v>
      </c>
      <c r="F9" s="255">
        <v>0</v>
      </c>
      <c r="G9" s="243">
        <f t="shared" si="0"/>
        <v>175640</v>
      </c>
      <c r="H9" s="256">
        <v>116</v>
      </c>
      <c r="I9" s="245">
        <v>508</v>
      </c>
    </row>
    <row r="10" spans="1:9" ht="48.75" customHeight="1">
      <c r="A10" s="67">
        <v>6</v>
      </c>
      <c r="B10" s="62" t="s">
        <v>123</v>
      </c>
      <c r="C10" s="252">
        <v>86523</v>
      </c>
      <c r="D10" s="253">
        <v>17299</v>
      </c>
      <c r="E10" s="254">
        <v>14</v>
      </c>
      <c r="F10" s="255">
        <v>0</v>
      </c>
      <c r="G10" s="243">
        <f t="shared" si="0"/>
        <v>103836</v>
      </c>
      <c r="H10" s="256">
        <v>201</v>
      </c>
      <c r="I10" s="245">
        <v>361</v>
      </c>
    </row>
    <row r="11" spans="1:9" ht="48.75" customHeight="1">
      <c r="A11" s="67">
        <v>7</v>
      </c>
      <c r="B11" s="62" t="s">
        <v>124</v>
      </c>
      <c r="C11" s="252">
        <v>5552</v>
      </c>
      <c r="D11" s="253">
        <v>2547</v>
      </c>
      <c r="E11" s="254">
        <v>0</v>
      </c>
      <c r="F11" s="255">
        <v>0</v>
      </c>
      <c r="G11" s="243">
        <f t="shared" si="0"/>
        <v>8099</v>
      </c>
      <c r="H11" s="256">
        <v>0</v>
      </c>
      <c r="I11" s="245">
        <v>0</v>
      </c>
    </row>
    <row r="12" spans="1:9" ht="55.5" customHeight="1">
      <c r="A12" s="67">
        <v>8</v>
      </c>
      <c r="B12" s="62" t="s">
        <v>125</v>
      </c>
      <c r="C12" s="252">
        <v>1668</v>
      </c>
      <c r="D12" s="253">
        <v>462</v>
      </c>
      <c r="E12" s="254">
        <v>0</v>
      </c>
      <c r="F12" s="255">
        <v>0</v>
      </c>
      <c r="G12" s="243">
        <f t="shared" si="0"/>
        <v>2130</v>
      </c>
      <c r="H12" s="256">
        <v>0</v>
      </c>
      <c r="I12" s="245">
        <v>10</v>
      </c>
    </row>
    <row r="13" spans="1:9" ht="48.75" customHeight="1">
      <c r="A13" s="67">
        <v>9</v>
      </c>
      <c r="B13" s="62" t="s">
        <v>126</v>
      </c>
      <c r="C13" s="252">
        <v>2186</v>
      </c>
      <c r="D13" s="253">
        <v>3013</v>
      </c>
      <c r="E13" s="254">
        <v>0</v>
      </c>
      <c r="F13" s="255">
        <v>0</v>
      </c>
      <c r="G13" s="243">
        <f t="shared" si="0"/>
        <v>5199</v>
      </c>
      <c r="H13" s="256">
        <v>0</v>
      </c>
      <c r="I13" s="245">
        <v>33</v>
      </c>
    </row>
    <row r="14" spans="1:9" ht="55.5" customHeight="1" thickBot="1">
      <c r="A14" s="68">
        <v>10</v>
      </c>
      <c r="B14" s="63" t="s">
        <v>127</v>
      </c>
      <c r="C14" s="266">
        <v>8992</v>
      </c>
      <c r="D14" s="267">
        <v>5532</v>
      </c>
      <c r="E14" s="268">
        <v>0</v>
      </c>
      <c r="F14" s="269">
        <v>0</v>
      </c>
      <c r="G14" s="270">
        <f t="shared" si="0"/>
        <v>14524</v>
      </c>
      <c r="H14" s="271">
        <v>4</v>
      </c>
      <c r="I14" s="272">
        <v>2149</v>
      </c>
    </row>
    <row r="15" spans="1:9" ht="8.25" customHeight="1">
      <c r="A15" s="79"/>
      <c r="B15" s="80"/>
      <c r="C15" s="81"/>
      <c r="D15" s="81"/>
      <c r="E15" s="81"/>
      <c r="F15" s="81"/>
      <c r="G15" s="82"/>
      <c r="H15" s="81"/>
      <c r="I15" s="81"/>
    </row>
    <row r="16" spans="1:9" ht="46.5" customHeight="1">
      <c r="A16" s="471" t="s">
        <v>9</v>
      </c>
      <c r="B16" s="471"/>
      <c r="C16" s="471"/>
      <c r="D16" s="471"/>
      <c r="E16" s="144"/>
      <c r="F16" s="473" t="s">
        <v>10</v>
      </c>
      <c r="G16" s="473"/>
      <c r="H16" s="473"/>
      <c r="I16" s="473"/>
    </row>
    <row r="17" spans="1:9" ht="18" customHeight="1">
      <c r="A17" s="490" t="s">
        <v>223</v>
      </c>
      <c r="B17" s="490"/>
      <c r="C17" s="490"/>
      <c r="D17" s="490"/>
      <c r="E17" s="490"/>
      <c r="F17" s="490"/>
      <c r="G17" s="490"/>
      <c r="H17" s="490"/>
      <c r="I17" s="490"/>
    </row>
    <row r="18" spans="1:9" ht="25.5" customHeight="1" thickBot="1">
      <c r="A18" s="491" t="s">
        <v>224</v>
      </c>
      <c r="B18" s="491"/>
      <c r="C18" s="491"/>
      <c r="D18" s="491"/>
      <c r="E18" s="491"/>
      <c r="F18" s="491"/>
      <c r="G18" s="491"/>
      <c r="H18" s="491"/>
      <c r="I18" s="491"/>
    </row>
    <row r="19" spans="1:9" ht="47.25" customHeight="1">
      <c r="A19" s="477" t="s">
        <v>138</v>
      </c>
      <c r="B19" s="479" t="s">
        <v>117</v>
      </c>
      <c r="C19" s="483" t="s">
        <v>109</v>
      </c>
      <c r="D19" s="484"/>
      <c r="E19" s="484"/>
      <c r="F19" s="485"/>
      <c r="G19" s="486" t="s">
        <v>110</v>
      </c>
      <c r="H19" s="488" t="s">
        <v>111</v>
      </c>
      <c r="I19" s="475" t="s">
        <v>112</v>
      </c>
    </row>
    <row r="20" spans="1:9" ht="57" customHeight="1">
      <c r="A20" s="478"/>
      <c r="B20" s="480"/>
      <c r="C20" s="145" t="s">
        <v>113</v>
      </c>
      <c r="D20" s="146" t="s">
        <v>114</v>
      </c>
      <c r="E20" s="146" t="s">
        <v>115</v>
      </c>
      <c r="F20" s="146" t="s">
        <v>116</v>
      </c>
      <c r="G20" s="487"/>
      <c r="H20" s="489"/>
      <c r="I20" s="476"/>
    </row>
    <row r="21" spans="1:9" ht="45" customHeight="1">
      <c r="A21" s="67">
        <v>11</v>
      </c>
      <c r="B21" s="62" t="s">
        <v>128</v>
      </c>
      <c r="C21" s="239">
        <v>16533</v>
      </c>
      <c r="D21" s="240">
        <v>2613</v>
      </c>
      <c r="E21" s="241">
        <v>0</v>
      </c>
      <c r="F21" s="242">
        <v>0</v>
      </c>
      <c r="G21" s="243">
        <f t="shared" ref="G21:G30" si="1">SUM(C21:F21)</f>
        <v>19146</v>
      </c>
      <c r="H21" s="244">
        <v>3</v>
      </c>
      <c r="I21" s="245">
        <v>136</v>
      </c>
    </row>
    <row r="22" spans="1:9" ht="45" customHeight="1">
      <c r="A22" s="67">
        <v>12</v>
      </c>
      <c r="B22" s="62" t="s">
        <v>129</v>
      </c>
      <c r="C22" s="246">
        <v>302695</v>
      </c>
      <c r="D22" s="247">
        <v>52458</v>
      </c>
      <c r="E22" s="248">
        <v>24</v>
      </c>
      <c r="F22" s="249">
        <v>2</v>
      </c>
      <c r="G22" s="250">
        <f t="shared" si="1"/>
        <v>355179</v>
      </c>
      <c r="H22" s="251">
        <v>1251</v>
      </c>
      <c r="I22" s="245">
        <v>2756</v>
      </c>
    </row>
    <row r="23" spans="1:9" ht="45" customHeight="1">
      <c r="A23" s="67">
        <v>13</v>
      </c>
      <c r="B23" s="62" t="s">
        <v>130</v>
      </c>
      <c r="C23" s="252">
        <v>59698</v>
      </c>
      <c r="D23" s="253">
        <v>3216</v>
      </c>
      <c r="E23" s="254">
        <v>0</v>
      </c>
      <c r="F23" s="255">
        <v>1</v>
      </c>
      <c r="G23" s="243">
        <f t="shared" si="1"/>
        <v>62915</v>
      </c>
      <c r="H23" s="256">
        <v>24</v>
      </c>
      <c r="I23" s="245">
        <v>42</v>
      </c>
    </row>
    <row r="24" spans="1:9" ht="45" customHeight="1">
      <c r="A24" s="67">
        <v>14</v>
      </c>
      <c r="B24" s="62" t="s">
        <v>131</v>
      </c>
      <c r="C24" s="252">
        <v>10575</v>
      </c>
      <c r="D24" s="253">
        <v>826</v>
      </c>
      <c r="E24" s="254">
        <v>0</v>
      </c>
      <c r="F24" s="255">
        <v>0</v>
      </c>
      <c r="G24" s="243">
        <f t="shared" si="1"/>
        <v>11401</v>
      </c>
      <c r="H24" s="256">
        <v>0</v>
      </c>
      <c r="I24" s="245">
        <v>116</v>
      </c>
    </row>
    <row r="25" spans="1:9" ht="45" customHeight="1">
      <c r="A25" s="67">
        <v>15</v>
      </c>
      <c r="B25" s="62" t="s">
        <v>132</v>
      </c>
      <c r="C25" s="252">
        <v>31538</v>
      </c>
      <c r="D25" s="253">
        <v>6345</v>
      </c>
      <c r="E25" s="254">
        <v>0</v>
      </c>
      <c r="F25" s="255">
        <v>0</v>
      </c>
      <c r="G25" s="243">
        <f t="shared" si="1"/>
        <v>37883</v>
      </c>
      <c r="H25" s="256">
        <v>0</v>
      </c>
      <c r="I25" s="245">
        <v>15</v>
      </c>
    </row>
    <row r="26" spans="1:9" ht="53.25" customHeight="1">
      <c r="A26" s="67">
        <v>16</v>
      </c>
      <c r="B26" s="62" t="s">
        <v>133</v>
      </c>
      <c r="C26" s="252">
        <v>21727</v>
      </c>
      <c r="D26" s="253">
        <v>2304</v>
      </c>
      <c r="E26" s="254">
        <v>0</v>
      </c>
      <c r="F26" s="255">
        <v>0</v>
      </c>
      <c r="G26" s="243">
        <f t="shared" si="1"/>
        <v>24031</v>
      </c>
      <c r="H26" s="256">
        <v>5</v>
      </c>
      <c r="I26" s="245">
        <v>83</v>
      </c>
    </row>
    <row r="27" spans="1:9" ht="45" customHeight="1">
      <c r="A27" s="67">
        <v>17</v>
      </c>
      <c r="B27" s="62" t="s">
        <v>134</v>
      </c>
      <c r="C27" s="252">
        <v>6180</v>
      </c>
      <c r="D27" s="253">
        <v>9605</v>
      </c>
      <c r="E27" s="254">
        <v>0</v>
      </c>
      <c r="F27" s="255">
        <v>0</v>
      </c>
      <c r="G27" s="243">
        <f t="shared" si="1"/>
        <v>15785</v>
      </c>
      <c r="H27" s="256">
        <v>0</v>
      </c>
      <c r="I27" s="245">
        <v>5</v>
      </c>
    </row>
    <row r="28" spans="1:9" ht="45" customHeight="1">
      <c r="A28" s="67">
        <v>18</v>
      </c>
      <c r="B28" s="62" t="s">
        <v>135</v>
      </c>
      <c r="C28" s="252">
        <v>3552</v>
      </c>
      <c r="D28" s="253">
        <v>1822</v>
      </c>
      <c r="E28" s="254">
        <v>0</v>
      </c>
      <c r="F28" s="255">
        <v>0</v>
      </c>
      <c r="G28" s="243">
        <f t="shared" si="1"/>
        <v>5374</v>
      </c>
      <c r="H28" s="256">
        <v>4</v>
      </c>
      <c r="I28" s="245">
        <v>106</v>
      </c>
    </row>
    <row r="29" spans="1:9" ht="45" customHeight="1">
      <c r="A29" s="67">
        <v>19</v>
      </c>
      <c r="B29" s="62" t="s">
        <v>136</v>
      </c>
      <c r="C29" s="252">
        <v>3928</v>
      </c>
      <c r="D29" s="253">
        <v>1318</v>
      </c>
      <c r="E29" s="254">
        <v>0</v>
      </c>
      <c r="F29" s="255">
        <v>0</v>
      </c>
      <c r="G29" s="243">
        <f t="shared" si="1"/>
        <v>5246</v>
      </c>
      <c r="H29" s="256">
        <v>0</v>
      </c>
      <c r="I29" s="245">
        <v>0</v>
      </c>
    </row>
    <row r="30" spans="1:9" ht="45" customHeight="1">
      <c r="A30" s="69">
        <v>20</v>
      </c>
      <c r="B30" s="64" t="s">
        <v>137</v>
      </c>
      <c r="C30" s="257">
        <v>15914</v>
      </c>
      <c r="D30" s="258">
        <v>5607</v>
      </c>
      <c r="E30" s="259">
        <v>0</v>
      </c>
      <c r="F30" s="260">
        <v>0</v>
      </c>
      <c r="G30" s="261">
        <f t="shared" si="1"/>
        <v>21521</v>
      </c>
      <c r="H30" s="262">
        <v>0</v>
      </c>
      <c r="I30" s="263">
        <v>9</v>
      </c>
    </row>
    <row r="31" spans="1:9" s="60" customFormat="1" ht="45" customHeight="1" thickBot="1">
      <c r="A31" s="481" t="s">
        <v>139</v>
      </c>
      <c r="B31" s="482"/>
      <c r="C31" s="264">
        <f t="shared" ref="C31:H31" si="2">SUM(C5:C14,C21:C30)</f>
        <v>976518</v>
      </c>
      <c r="D31" s="264">
        <f t="shared" si="2"/>
        <v>286951</v>
      </c>
      <c r="E31" s="264">
        <f t="shared" si="2"/>
        <v>218</v>
      </c>
      <c r="F31" s="264">
        <f t="shared" si="2"/>
        <v>3</v>
      </c>
      <c r="G31" s="264">
        <f t="shared" si="2"/>
        <v>1263690</v>
      </c>
      <c r="H31" s="264">
        <f t="shared" si="2"/>
        <v>1812</v>
      </c>
      <c r="I31" s="265">
        <f>SUM(I5:I14,I21:I30)</f>
        <v>7555</v>
      </c>
    </row>
    <row r="32" spans="1:9" s="60" customFormat="1" ht="42.6" customHeight="1">
      <c r="A32" s="474"/>
      <c r="B32" s="474"/>
      <c r="C32" s="474"/>
      <c r="D32" s="474"/>
      <c r="E32" s="474"/>
      <c r="F32" s="474"/>
      <c r="G32" s="474"/>
      <c r="H32" s="474"/>
      <c r="I32" s="474"/>
    </row>
    <row r="33" spans="1:9" ht="18" hidden="1" customHeight="1"/>
    <row r="34" spans="1:9" ht="14.25">
      <c r="A34" s="5"/>
      <c r="B34" s="5"/>
      <c r="C34" s="5"/>
      <c r="D34" s="5"/>
      <c r="E34" s="5"/>
      <c r="F34" s="5"/>
      <c r="G34" s="5"/>
      <c r="H34" s="5"/>
      <c r="I34" s="5"/>
    </row>
    <row r="35" spans="1:9" ht="14.25">
      <c r="A35" s="5"/>
      <c r="B35" s="5"/>
      <c r="C35" s="5"/>
      <c r="D35" s="5"/>
      <c r="E35" s="5"/>
      <c r="F35" s="5"/>
      <c r="G35" s="5"/>
      <c r="H35" s="5"/>
      <c r="I35" s="5"/>
    </row>
    <row r="36" spans="1:9" ht="14.25">
      <c r="A36" s="5"/>
      <c r="B36" s="5"/>
      <c r="C36" s="5"/>
      <c r="D36" s="5"/>
      <c r="E36" s="5"/>
      <c r="F36" s="5"/>
      <c r="G36" s="5"/>
      <c r="H36" s="5"/>
      <c r="I36" s="5"/>
    </row>
    <row r="37" spans="1:9" ht="14.25">
      <c r="A37" s="5"/>
      <c r="B37" s="5"/>
      <c r="C37" s="5"/>
      <c r="D37" s="5"/>
      <c r="E37" s="5"/>
      <c r="F37" s="5"/>
      <c r="G37" s="5"/>
      <c r="H37" s="5"/>
      <c r="I37" s="5"/>
    </row>
    <row r="38" spans="1:9" ht="14.25">
      <c r="A38" s="5"/>
      <c r="B38" s="5"/>
      <c r="C38" s="5"/>
      <c r="D38" s="5"/>
      <c r="E38" s="5"/>
      <c r="F38" s="5"/>
      <c r="G38" s="5"/>
      <c r="H38" s="5"/>
      <c r="I38" s="5"/>
    </row>
    <row r="39" spans="1:9" ht="14.25">
      <c r="A39" s="5"/>
      <c r="B39" s="5"/>
      <c r="C39" s="5"/>
      <c r="D39" s="5"/>
      <c r="E39" s="5"/>
      <c r="F39" s="5"/>
      <c r="G39" s="5"/>
      <c r="H39" s="5"/>
      <c r="I39" s="5"/>
    </row>
    <row r="40" spans="1:9" ht="14.25">
      <c r="A40" s="5"/>
      <c r="B40" s="5"/>
      <c r="C40" s="5"/>
      <c r="D40" s="5"/>
      <c r="E40" s="5"/>
      <c r="F40" s="5"/>
      <c r="G40" s="5"/>
      <c r="H40" s="5"/>
      <c r="I40" s="5"/>
    </row>
    <row r="41" spans="1:9" ht="14.25">
      <c r="A41" s="5"/>
      <c r="B41" s="5"/>
      <c r="C41" s="5"/>
      <c r="D41" s="5"/>
      <c r="E41" s="5"/>
      <c r="F41" s="5"/>
      <c r="G41" s="5"/>
      <c r="H41" s="5"/>
      <c r="I41" s="5"/>
    </row>
    <row r="42" spans="1:9" ht="14.25">
      <c r="A42" s="5"/>
      <c r="B42" s="5"/>
      <c r="C42" s="5"/>
      <c r="D42" s="5"/>
      <c r="E42" s="5"/>
      <c r="F42" s="5"/>
      <c r="G42" s="5"/>
      <c r="H42" s="5"/>
      <c r="I42" s="5"/>
    </row>
    <row r="43" spans="1:9" ht="14.25">
      <c r="A43" s="5"/>
      <c r="B43" s="5"/>
      <c r="C43" s="5"/>
      <c r="D43" s="5"/>
      <c r="E43" s="5"/>
      <c r="F43" s="5"/>
      <c r="G43" s="5"/>
      <c r="H43" s="5"/>
      <c r="I43" s="5"/>
    </row>
    <row r="44" spans="1:9" ht="14.25">
      <c r="A44" s="5"/>
      <c r="B44" s="5"/>
      <c r="C44" s="5"/>
      <c r="D44" s="5"/>
      <c r="E44" s="5"/>
      <c r="F44" s="5"/>
      <c r="G44" s="5"/>
      <c r="H44" s="5"/>
      <c r="I44" s="5"/>
    </row>
    <row r="45" spans="1:9" ht="14.25">
      <c r="A45" s="5"/>
      <c r="B45" s="5"/>
      <c r="C45" s="5"/>
      <c r="D45" s="5"/>
      <c r="E45" s="5"/>
      <c r="F45" s="5"/>
      <c r="G45" s="5"/>
      <c r="H45" s="5"/>
      <c r="I45" s="5"/>
    </row>
    <row r="46" spans="1:9" ht="14.25">
      <c r="A46" s="5"/>
      <c r="B46" s="5"/>
      <c r="C46" s="5"/>
      <c r="D46" s="5"/>
      <c r="E46" s="5"/>
      <c r="F46" s="5"/>
      <c r="G46" s="5"/>
      <c r="H46" s="5"/>
      <c r="I46" s="5"/>
    </row>
    <row r="47" spans="1:9" ht="14.25">
      <c r="A47" s="5"/>
      <c r="B47" s="5"/>
      <c r="C47" s="5"/>
      <c r="D47" s="5"/>
      <c r="E47" s="5"/>
      <c r="F47" s="5"/>
      <c r="G47" s="5"/>
      <c r="H47" s="5"/>
      <c r="I47" s="5"/>
    </row>
    <row r="48" spans="1:9" ht="14.25">
      <c r="A48" s="5"/>
      <c r="B48" s="5"/>
      <c r="C48" s="5"/>
      <c r="D48" s="5"/>
      <c r="E48" s="5"/>
      <c r="F48" s="5"/>
      <c r="G48" s="5"/>
      <c r="H48" s="5"/>
      <c r="I48" s="5"/>
    </row>
    <row r="49" s="5" customFormat="1" ht="14.25"/>
    <row r="50" s="5" customFormat="1" ht="14.25"/>
    <row r="51" s="5" customFormat="1" ht="14.25"/>
    <row r="52" s="5" customFormat="1" ht="14.25"/>
    <row r="53" s="5" customFormat="1" ht="14.25"/>
    <row r="54" s="5" customFormat="1" ht="14.25"/>
    <row r="55" s="5" customFormat="1" ht="14.25"/>
    <row r="56" s="5" customFormat="1" ht="14.25"/>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row r="69" s="5" customFormat="1" ht="14.25"/>
    <row r="70" s="5" customFormat="1" ht="14.25"/>
    <row r="71" s="5" customFormat="1" ht="14.25"/>
    <row r="72" s="5" customFormat="1" ht="14.25"/>
    <row r="73" s="5" customFormat="1" ht="14.25"/>
    <row r="74" s="5" customFormat="1" ht="14.25"/>
    <row r="75" s="5" customFormat="1" ht="14.25"/>
    <row r="76" s="5" customFormat="1" ht="14.25"/>
    <row r="77" s="5" customFormat="1" ht="14.25"/>
    <row r="78" s="5" customFormat="1" ht="14.25"/>
    <row r="79" s="5" customFormat="1" ht="14.25"/>
    <row r="80" s="5" customFormat="1" ht="14.25"/>
    <row r="81" s="5" customFormat="1" ht="14.25"/>
    <row r="82" s="5" customFormat="1" ht="14.25"/>
    <row r="83" s="5" customFormat="1" ht="14.25"/>
    <row r="84" s="5" customFormat="1" ht="14.25"/>
    <row r="85" s="5" customFormat="1" ht="14.25"/>
    <row r="86" s="5" customFormat="1" ht="14.25"/>
    <row r="87" s="5" customFormat="1" ht="14.25"/>
    <row r="88" s="5" customFormat="1" ht="14.25"/>
    <row r="89" s="5" customFormat="1" ht="14.25"/>
    <row r="90" s="5" customFormat="1" ht="14.25"/>
    <row r="91" s="5" customFormat="1" ht="14.25"/>
    <row r="92" s="5" customFormat="1" ht="14.25"/>
    <row r="93" s="5" customFormat="1" ht="14.25"/>
    <row r="94" s="5" customFormat="1" ht="14.25"/>
    <row r="95" s="5" customFormat="1" ht="14.25"/>
    <row r="96" s="5" customFormat="1" ht="14.25"/>
    <row r="97" s="5" customFormat="1" ht="14.25"/>
    <row r="98" s="5" customFormat="1" ht="14.25"/>
    <row r="99" s="5" customFormat="1" ht="14.25"/>
    <row r="100" s="5" customFormat="1" ht="14.25"/>
    <row r="101" s="5" customFormat="1" ht="14.25"/>
    <row r="102" s="5" customFormat="1" ht="14.25"/>
    <row r="103" s="5" customFormat="1" ht="14.25"/>
    <row r="104" s="5" customFormat="1" ht="14.25"/>
    <row r="105" s="5" customFormat="1" ht="14.25"/>
    <row r="106" s="5" customFormat="1" ht="14.25"/>
    <row r="107" s="5" customFormat="1" ht="14.25"/>
    <row r="108" s="5" customFormat="1" ht="14.25"/>
    <row r="109" s="5" customFormat="1" ht="14.25"/>
    <row r="110" s="5" customFormat="1" ht="14.25"/>
    <row r="111" s="5" customFormat="1" ht="14.25"/>
    <row r="112" s="5" customFormat="1" ht="14.25"/>
    <row r="113" s="5" customFormat="1" ht="14.25"/>
    <row r="114" s="5" customFormat="1" ht="14.25"/>
    <row r="115" s="5" customFormat="1" ht="14.25"/>
    <row r="116" s="5" customFormat="1" ht="14.25"/>
    <row r="117" s="5" customFormat="1" ht="14.25"/>
    <row r="118" s="5" customFormat="1" ht="14.25"/>
    <row r="119" s="5" customFormat="1" ht="14.25"/>
    <row r="120" s="5" customFormat="1" ht="14.25"/>
    <row r="121" s="5" customFormat="1" ht="14.25"/>
    <row r="122" s="5" customFormat="1" ht="14.25"/>
    <row r="123" s="5" customFormat="1" ht="14.25"/>
    <row r="124" s="5" customFormat="1" ht="14.25"/>
    <row r="125" s="5" customFormat="1" ht="14.25"/>
    <row r="126" s="5" customFormat="1" ht="14.25"/>
    <row r="127" s="5" customFormat="1" ht="14.25"/>
    <row r="128" s="5" customFormat="1" ht="14.25"/>
    <row r="129" s="5" customFormat="1" ht="14.25"/>
    <row r="130" s="5" customFormat="1" ht="14.25"/>
    <row r="131" s="5" customFormat="1" ht="14.25"/>
    <row r="132" s="5" customFormat="1" ht="14.25"/>
    <row r="133" s="5" customFormat="1" ht="14.25"/>
    <row r="134" s="5" customFormat="1" ht="14.25"/>
    <row r="135" s="5" customFormat="1" ht="14.25"/>
    <row r="136" s="5" customFormat="1" ht="14.25"/>
    <row r="137" s="5" customFormat="1" ht="14.25"/>
    <row r="138" s="5" customFormat="1" ht="14.25"/>
    <row r="139" s="5" customFormat="1" ht="14.25"/>
    <row r="140" s="5" customFormat="1" ht="14.25"/>
    <row r="141" s="5" customFormat="1" ht="14.25"/>
    <row r="142" s="5" customFormat="1" ht="14.25"/>
    <row r="143" s="5" customFormat="1" ht="14.25"/>
    <row r="144" s="5" customFormat="1" ht="14.25"/>
    <row r="145" s="5" customFormat="1" ht="14.25"/>
    <row r="146" s="5" customFormat="1" ht="14.25"/>
    <row r="147" s="5" customFormat="1" ht="14.25"/>
    <row r="148" s="5" customFormat="1" ht="14.25"/>
    <row r="149" s="5" customFormat="1" ht="14.25"/>
    <row r="150" s="5" customFormat="1" ht="14.25"/>
    <row r="151" s="5" customFormat="1" ht="14.25"/>
    <row r="152" s="5" customFormat="1" ht="14.25"/>
    <row r="153" s="5" customFormat="1" ht="14.25"/>
    <row r="154" s="5" customFormat="1" ht="14.25"/>
    <row r="155" s="5" customFormat="1" ht="14.25"/>
    <row r="156" s="5" customFormat="1" ht="14.25"/>
    <row r="157" s="5" customFormat="1" ht="14.25"/>
    <row r="158" s="5" customFormat="1" ht="14.25"/>
    <row r="159" s="5" customFormat="1" ht="14.25"/>
    <row r="160" s="5" customFormat="1" ht="14.25"/>
    <row r="161" s="5" customFormat="1" ht="14.25"/>
    <row r="162" s="5" customFormat="1" ht="14.25"/>
    <row r="163" s="5" customFormat="1" ht="14.25"/>
    <row r="164" s="5" customFormat="1" ht="14.25"/>
    <row r="165" s="5" customFormat="1" ht="14.25"/>
    <row r="166" s="5" customFormat="1" ht="14.25"/>
    <row r="167" s="5" customFormat="1" ht="14.25"/>
    <row r="168" s="5" customFormat="1" ht="14.25"/>
    <row r="169" s="5" customFormat="1" ht="14.25"/>
    <row r="170" s="5" customFormat="1" ht="14.25"/>
    <row r="171" s="5" customFormat="1" ht="14.25"/>
    <row r="172" s="5" customFormat="1" ht="14.25"/>
    <row r="173" s="5" customFormat="1" ht="14.25"/>
    <row r="174" s="5" customFormat="1" ht="14.25"/>
    <row r="175" s="5" customFormat="1" ht="14.25"/>
    <row r="176" s="5" customFormat="1" ht="14.25"/>
    <row r="177" s="5" customFormat="1" ht="14.25"/>
    <row r="178" s="5" customFormat="1" ht="14.25"/>
    <row r="179" s="5" customFormat="1" ht="14.25"/>
  </sheetData>
  <mergeCells count="21">
    <mergeCell ref="A3:A4"/>
    <mergeCell ref="B3:B4"/>
    <mergeCell ref="C3:F3"/>
    <mergeCell ref="G3:G4"/>
    <mergeCell ref="H3:H4"/>
    <mergeCell ref="A1:D1"/>
    <mergeCell ref="F1:I1"/>
    <mergeCell ref="A16:D16"/>
    <mergeCell ref="F16:I16"/>
    <mergeCell ref="A32:I32"/>
    <mergeCell ref="I3:I4"/>
    <mergeCell ref="A19:A20"/>
    <mergeCell ref="B19:B20"/>
    <mergeCell ref="A31:B31"/>
    <mergeCell ref="C19:F19"/>
    <mergeCell ref="G19:G20"/>
    <mergeCell ref="H19:H20"/>
    <mergeCell ref="I19:I20"/>
    <mergeCell ref="A17:I17"/>
    <mergeCell ref="A18:I18"/>
    <mergeCell ref="A2:H2"/>
  </mergeCells>
  <printOptions horizontalCentered="1" vertic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K15"/>
  <sheetViews>
    <sheetView showGridLines="0" zoomScaleNormal="100" zoomScaleSheetLayoutView="70" workbookViewId="0">
      <selection activeCell="I21" sqref="I21"/>
    </sheetView>
  </sheetViews>
  <sheetFormatPr defaultColWidth="9.140625" defaultRowHeight="15.75"/>
  <cols>
    <col min="1" max="1" width="30.7109375" style="126" customWidth="1"/>
    <col min="2" max="7" width="18.7109375" style="141" customWidth="1"/>
    <col min="8" max="8" width="22.42578125" style="141" customWidth="1"/>
    <col min="9" max="9" width="25.85546875" style="141" customWidth="1"/>
    <col min="10" max="11" width="18.7109375" style="141" customWidth="1"/>
    <col min="12" max="16384" width="9.140625" style="126"/>
  </cols>
  <sheetData>
    <row r="1" spans="1:11" s="149" customFormat="1" ht="33" customHeight="1">
      <c r="A1" s="493" t="s">
        <v>9</v>
      </c>
      <c r="B1" s="493"/>
      <c r="C1" s="493"/>
      <c r="D1" s="493"/>
      <c r="E1" s="304"/>
      <c r="F1" s="494" t="s">
        <v>10</v>
      </c>
      <c r="G1" s="494"/>
      <c r="H1" s="494"/>
      <c r="I1" s="494"/>
      <c r="J1" s="494"/>
      <c r="K1" s="494"/>
    </row>
    <row r="2" spans="1:11" ht="34.5" customHeight="1" thickBot="1">
      <c r="A2" s="495" t="s">
        <v>268</v>
      </c>
      <c r="B2" s="495"/>
      <c r="C2" s="495"/>
      <c r="D2" s="495"/>
      <c r="E2" s="495"/>
      <c r="F2" s="495"/>
      <c r="G2" s="495"/>
      <c r="H2" s="495"/>
      <c r="I2" s="495"/>
      <c r="J2" s="495"/>
      <c r="K2" s="495"/>
    </row>
    <row r="3" spans="1:11" ht="28.5" customHeight="1">
      <c r="A3" s="448" t="s">
        <v>147</v>
      </c>
      <c r="B3" s="500" t="s">
        <v>269</v>
      </c>
      <c r="C3" s="496" t="s">
        <v>193</v>
      </c>
      <c r="D3" s="497"/>
      <c r="E3" s="497"/>
      <c r="F3" s="497"/>
      <c r="G3" s="497"/>
      <c r="H3" s="497"/>
      <c r="I3" s="498"/>
      <c r="J3" s="499"/>
      <c r="K3" s="500" t="s">
        <v>270</v>
      </c>
    </row>
    <row r="4" spans="1:11" ht="68.25" customHeight="1" thickBot="1">
      <c r="A4" s="449"/>
      <c r="B4" s="501"/>
      <c r="C4" s="393" t="s">
        <v>271</v>
      </c>
      <c r="D4" s="376" t="s">
        <v>272</v>
      </c>
      <c r="E4" s="376" t="s">
        <v>273</v>
      </c>
      <c r="F4" s="376" t="s">
        <v>274</v>
      </c>
      <c r="G4" s="376" t="s">
        <v>275</v>
      </c>
      <c r="H4" s="376" t="s">
        <v>276</v>
      </c>
      <c r="I4" s="376" t="s">
        <v>277</v>
      </c>
      <c r="J4" s="377" t="s">
        <v>278</v>
      </c>
      <c r="K4" s="501"/>
    </row>
    <row r="5" spans="1:11" ht="30" customHeight="1">
      <c r="A5" s="380" t="s">
        <v>263</v>
      </c>
      <c r="B5" s="394">
        <v>0</v>
      </c>
      <c r="C5" s="378">
        <v>543</v>
      </c>
      <c r="D5" s="375">
        <v>1</v>
      </c>
      <c r="E5" s="375">
        <v>14</v>
      </c>
      <c r="F5" s="375">
        <v>0</v>
      </c>
      <c r="G5" s="375">
        <v>38</v>
      </c>
      <c r="H5" s="375">
        <v>0</v>
      </c>
      <c r="I5" s="375">
        <v>113</v>
      </c>
      <c r="J5" s="382">
        <v>181</v>
      </c>
      <c r="K5" s="384">
        <v>890</v>
      </c>
    </row>
    <row r="6" spans="1:11" ht="30" customHeight="1">
      <c r="A6" s="381" t="s">
        <v>264</v>
      </c>
      <c r="B6" s="395">
        <v>60</v>
      </c>
      <c r="C6" s="379">
        <v>1189</v>
      </c>
      <c r="D6" s="374">
        <v>37</v>
      </c>
      <c r="E6" s="374">
        <v>50</v>
      </c>
      <c r="F6" s="374">
        <v>13</v>
      </c>
      <c r="G6" s="374">
        <v>50</v>
      </c>
      <c r="H6" s="374">
        <v>0</v>
      </c>
      <c r="I6" s="374">
        <v>497</v>
      </c>
      <c r="J6" s="383">
        <v>631</v>
      </c>
      <c r="K6" s="385">
        <v>2527</v>
      </c>
    </row>
    <row r="7" spans="1:11" ht="30" customHeight="1">
      <c r="A7" s="381" t="s">
        <v>265</v>
      </c>
      <c r="B7" s="395">
        <v>4</v>
      </c>
      <c r="C7" s="379">
        <v>378</v>
      </c>
      <c r="D7" s="374">
        <v>3</v>
      </c>
      <c r="E7" s="374">
        <v>57</v>
      </c>
      <c r="F7" s="374">
        <v>2</v>
      </c>
      <c r="G7" s="374">
        <v>12</v>
      </c>
      <c r="H7" s="374">
        <v>1</v>
      </c>
      <c r="I7" s="374">
        <v>50</v>
      </c>
      <c r="J7" s="383">
        <v>108</v>
      </c>
      <c r="K7" s="385">
        <v>615</v>
      </c>
    </row>
    <row r="8" spans="1:11" ht="30" customHeight="1">
      <c r="A8" s="381" t="s">
        <v>266</v>
      </c>
      <c r="B8" s="395">
        <v>71</v>
      </c>
      <c r="C8" s="379">
        <v>1217</v>
      </c>
      <c r="D8" s="374">
        <v>10</v>
      </c>
      <c r="E8" s="374">
        <v>252</v>
      </c>
      <c r="F8" s="374">
        <v>7</v>
      </c>
      <c r="G8" s="374">
        <v>41</v>
      </c>
      <c r="H8" s="374">
        <v>1</v>
      </c>
      <c r="I8" s="374">
        <v>901</v>
      </c>
      <c r="J8" s="383">
        <v>696</v>
      </c>
      <c r="K8" s="385">
        <v>3196</v>
      </c>
    </row>
    <row r="9" spans="1:11" ht="30" customHeight="1" thickBot="1">
      <c r="A9" s="386" t="s">
        <v>267</v>
      </c>
      <c r="B9" s="396">
        <v>13</v>
      </c>
      <c r="C9" s="387">
        <v>664</v>
      </c>
      <c r="D9" s="388">
        <v>71</v>
      </c>
      <c r="E9" s="388">
        <v>28</v>
      </c>
      <c r="F9" s="388">
        <v>12</v>
      </c>
      <c r="G9" s="388">
        <v>38</v>
      </c>
      <c r="H9" s="388">
        <v>0</v>
      </c>
      <c r="I9" s="388">
        <v>273</v>
      </c>
      <c r="J9" s="389">
        <v>265</v>
      </c>
      <c r="K9" s="390">
        <v>1364</v>
      </c>
    </row>
    <row r="10" spans="1:11" ht="30" customHeight="1" thickBot="1">
      <c r="A10" s="391" t="s">
        <v>279</v>
      </c>
      <c r="B10" s="392">
        <v>148</v>
      </c>
      <c r="C10" s="312">
        <v>3991</v>
      </c>
      <c r="D10" s="314">
        <v>122</v>
      </c>
      <c r="E10" s="314">
        <v>401</v>
      </c>
      <c r="F10" s="314">
        <v>34</v>
      </c>
      <c r="G10" s="314">
        <v>179</v>
      </c>
      <c r="H10" s="314">
        <v>2</v>
      </c>
      <c r="I10" s="314">
        <v>1834</v>
      </c>
      <c r="J10" s="313">
        <v>1881</v>
      </c>
      <c r="K10" s="392">
        <v>8592</v>
      </c>
    </row>
    <row r="11" spans="1:11" ht="12" customHeight="1">
      <c r="A11" s="504"/>
      <c r="B11" s="505"/>
      <c r="C11" s="505"/>
      <c r="D11" s="505"/>
      <c r="E11" s="505"/>
      <c r="F11" s="505"/>
      <c r="G11" s="505"/>
      <c r="H11" s="505"/>
      <c r="I11" s="505"/>
      <c r="J11" s="505"/>
      <c r="K11" s="505"/>
    </row>
    <row r="12" spans="1:11" ht="17.100000000000001" customHeight="1">
      <c r="A12" s="502" t="s">
        <v>144</v>
      </c>
      <c r="B12" s="502"/>
      <c r="C12" s="502"/>
      <c r="D12" s="502"/>
      <c r="E12" s="502"/>
      <c r="F12" s="502"/>
      <c r="G12" s="502"/>
      <c r="H12" s="502"/>
      <c r="I12" s="502"/>
      <c r="J12" s="502"/>
    </row>
    <row r="13" spans="1:11">
      <c r="A13" s="503" t="s">
        <v>145</v>
      </c>
      <c r="B13" s="462"/>
      <c r="C13" s="462"/>
      <c r="D13" s="462"/>
      <c r="E13" s="462"/>
      <c r="F13" s="462"/>
      <c r="G13" s="462"/>
      <c r="H13" s="462"/>
      <c r="I13" s="462"/>
      <c r="J13" s="462"/>
    </row>
    <row r="14" spans="1:11">
      <c r="A14" s="468" t="s">
        <v>234</v>
      </c>
      <c r="B14" s="468"/>
      <c r="C14" s="468"/>
      <c r="D14" s="468"/>
      <c r="E14" s="468"/>
      <c r="F14" s="468"/>
      <c r="G14" s="468"/>
      <c r="H14" s="468"/>
      <c r="I14" s="468"/>
      <c r="J14" s="468"/>
    </row>
    <row r="15" spans="1:11">
      <c r="A15" s="462" t="s">
        <v>235</v>
      </c>
      <c r="B15" s="462"/>
      <c r="C15" s="462"/>
      <c r="D15" s="462"/>
      <c r="E15" s="462"/>
      <c r="F15" s="462"/>
      <c r="G15" s="462"/>
      <c r="H15" s="462"/>
      <c r="I15" s="462"/>
      <c r="J15" s="462"/>
    </row>
  </sheetData>
  <mergeCells count="12">
    <mergeCell ref="A12:J12"/>
    <mergeCell ref="A13:J13"/>
    <mergeCell ref="A14:J14"/>
    <mergeCell ref="A15:J15"/>
    <mergeCell ref="A11:K11"/>
    <mergeCell ref="A1:D1"/>
    <mergeCell ref="F1:K1"/>
    <mergeCell ref="A2:K2"/>
    <mergeCell ref="C3:J3"/>
    <mergeCell ref="K3:K4"/>
    <mergeCell ref="A3:A4"/>
    <mergeCell ref="B3:B4"/>
  </mergeCells>
  <phoneticPr fontId="4" type="noConversion"/>
  <printOptions horizontalCentered="1" verticalCentered="1"/>
  <pageMargins left="0.70866141732283472" right="0.70866141732283472" top="0.74803149606299213" bottom="0.74803149606299213" header="0.31496062992125984" footer="0.31496062992125984"/>
  <pageSetup paperSize="9" scale="5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130" zoomScaleNormal="130" zoomScaleSheetLayoutView="80" workbookViewId="0">
      <selection activeCell="I13" sqref="I13"/>
    </sheetView>
  </sheetViews>
  <sheetFormatPr defaultColWidth="9.140625" defaultRowHeight="14.25"/>
  <cols>
    <col min="1" max="1" width="19.42578125" style="5" customWidth="1"/>
    <col min="2" max="7" width="15.28515625" style="74" customWidth="1"/>
    <col min="8" max="16384" width="9.140625" style="5"/>
  </cols>
  <sheetData>
    <row r="1" spans="1:7" s="121" customFormat="1" ht="30.75" customHeight="1">
      <c r="A1" s="460" t="s">
        <v>9</v>
      </c>
      <c r="B1" s="460"/>
      <c r="C1" s="460"/>
      <c r="D1" s="460"/>
      <c r="E1" s="151"/>
      <c r="F1" s="461" t="s">
        <v>10</v>
      </c>
      <c r="G1" s="461"/>
    </row>
    <row r="2" spans="1:7" ht="34.5" customHeight="1" thickBot="1">
      <c r="A2" s="509" t="s">
        <v>225</v>
      </c>
      <c r="B2" s="509"/>
      <c r="C2" s="509"/>
      <c r="D2" s="509"/>
      <c r="E2" s="509"/>
      <c r="F2" s="509"/>
      <c r="G2" s="509"/>
    </row>
    <row r="3" spans="1:7" ht="31.5" customHeight="1">
      <c r="A3" s="510" t="s">
        <v>46</v>
      </c>
      <c r="B3" s="512" t="s">
        <v>45</v>
      </c>
      <c r="C3" s="512"/>
      <c r="D3" s="512"/>
      <c r="E3" s="512"/>
      <c r="F3" s="513" t="s">
        <v>12</v>
      </c>
      <c r="G3" s="515" t="s">
        <v>6</v>
      </c>
    </row>
    <row r="4" spans="1:7" ht="27" customHeight="1" thickBot="1">
      <c r="A4" s="511"/>
      <c r="B4" s="409" t="s">
        <v>2</v>
      </c>
      <c r="C4" s="410" t="s">
        <v>3</v>
      </c>
      <c r="D4" s="410" t="s">
        <v>4</v>
      </c>
      <c r="E4" s="411" t="s">
        <v>5</v>
      </c>
      <c r="F4" s="514"/>
      <c r="G4" s="516"/>
    </row>
    <row r="5" spans="1:7" ht="30" customHeight="1">
      <c r="A5" s="403" t="s">
        <v>263</v>
      </c>
      <c r="B5" s="404">
        <v>114733</v>
      </c>
      <c r="C5" s="405">
        <v>30555</v>
      </c>
      <c r="D5" s="405">
        <v>13</v>
      </c>
      <c r="E5" s="406">
        <v>0</v>
      </c>
      <c r="F5" s="407">
        <v>145301</v>
      </c>
      <c r="G5" s="408">
        <v>0</v>
      </c>
    </row>
    <row r="6" spans="1:7" ht="30" customHeight="1">
      <c r="A6" s="399" t="s">
        <v>264</v>
      </c>
      <c r="B6" s="398">
        <v>192045</v>
      </c>
      <c r="C6" s="397">
        <v>89265</v>
      </c>
      <c r="D6" s="397">
        <v>97</v>
      </c>
      <c r="E6" s="400">
        <v>326</v>
      </c>
      <c r="F6" s="401">
        <v>281733</v>
      </c>
      <c r="G6" s="402">
        <v>198</v>
      </c>
    </row>
    <row r="7" spans="1:7" ht="30" customHeight="1">
      <c r="A7" s="399" t="s">
        <v>265</v>
      </c>
      <c r="B7" s="398">
        <v>60354</v>
      </c>
      <c r="C7" s="397">
        <v>29761</v>
      </c>
      <c r="D7" s="397">
        <v>3</v>
      </c>
      <c r="E7" s="400">
        <v>2</v>
      </c>
      <c r="F7" s="401">
        <v>90120</v>
      </c>
      <c r="G7" s="402">
        <v>215</v>
      </c>
    </row>
    <row r="8" spans="1:7" ht="30" customHeight="1">
      <c r="A8" s="399" t="s">
        <v>266</v>
      </c>
      <c r="B8" s="398">
        <v>310735</v>
      </c>
      <c r="C8" s="397">
        <v>177240</v>
      </c>
      <c r="D8" s="397">
        <v>49</v>
      </c>
      <c r="E8" s="400">
        <v>34</v>
      </c>
      <c r="F8" s="401">
        <v>488058</v>
      </c>
      <c r="G8" s="402">
        <v>147</v>
      </c>
    </row>
    <row r="9" spans="1:7" ht="30" customHeight="1" thickBot="1">
      <c r="A9" s="412" t="s">
        <v>267</v>
      </c>
      <c r="B9" s="413">
        <v>93608</v>
      </c>
      <c r="C9" s="414">
        <v>49637</v>
      </c>
      <c r="D9" s="414">
        <v>56</v>
      </c>
      <c r="E9" s="415">
        <v>0</v>
      </c>
      <c r="F9" s="416">
        <v>143301</v>
      </c>
      <c r="G9" s="417">
        <v>422</v>
      </c>
    </row>
    <row r="10" spans="1:7" ht="30" customHeight="1" thickBot="1">
      <c r="A10" s="418" t="s">
        <v>13</v>
      </c>
      <c r="B10" s="419">
        <v>771475</v>
      </c>
      <c r="C10" s="316">
        <v>376458</v>
      </c>
      <c r="D10" s="316">
        <v>218</v>
      </c>
      <c r="E10" s="420">
        <v>362</v>
      </c>
      <c r="F10" s="421">
        <v>1148513</v>
      </c>
      <c r="G10" s="421">
        <v>982</v>
      </c>
    </row>
    <row r="11" spans="1:7" ht="17.100000000000001" customHeight="1">
      <c r="A11" s="507"/>
      <c r="B11" s="508"/>
      <c r="C11" s="508"/>
      <c r="D11" s="508"/>
      <c r="E11" s="508"/>
      <c r="F11" s="508"/>
      <c r="G11" s="508"/>
    </row>
    <row r="12" spans="1:7" ht="17.100000000000001" customHeight="1"/>
    <row r="13" spans="1:7">
      <c r="B13" s="76"/>
      <c r="C13" s="76"/>
      <c r="D13" s="76"/>
      <c r="E13" s="76"/>
      <c r="F13" s="76"/>
      <c r="G13" s="76"/>
    </row>
    <row r="14" spans="1:7">
      <c r="B14" s="506"/>
      <c r="C14" s="506"/>
      <c r="D14" s="506"/>
      <c r="E14" s="506"/>
      <c r="F14" s="506"/>
      <c r="G14" s="506"/>
    </row>
    <row r="17" spans="2:3">
      <c r="C17" s="76"/>
    </row>
    <row r="18" spans="2:3">
      <c r="B18" s="76"/>
    </row>
  </sheetData>
  <mergeCells count="11">
    <mergeCell ref="B14:C14"/>
    <mergeCell ref="D14:E14"/>
    <mergeCell ref="F14:G14"/>
    <mergeCell ref="A11:G11"/>
    <mergeCell ref="A1:D1"/>
    <mergeCell ref="F1:G1"/>
    <mergeCell ref="A2:G2"/>
    <mergeCell ref="A3:A4"/>
    <mergeCell ref="B3:E3"/>
    <mergeCell ref="F3:F4"/>
    <mergeCell ref="G3:G4"/>
  </mergeCells>
  <printOptions horizontalCentered="1" vertic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Q36"/>
  <sheetViews>
    <sheetView showGridLines="0" zoomScaleNormal="100" workbookViewId="0">
      <selection activeCell="P12" sqref="P12"/>
    </sheetView>
  </sheetViews>
  <sheetFormatPr defaultRowHeight="12.75"/>
  <cols>
    <col min="2" max="2" width="28.5703125" customWidth="1"/>
    <col min="4" max="4" width="10.28515625" bestFit="1" customWidth="1"/>
    <col min="9" max="9" width="6.7109375" style="6" customWidth="1"/>
  </cols>
  <sheetData>
    <row r="1" spans="1:17" s="16" customFormat="1" ht="30" customHeight="1">
      <c r="A1" s="517" t="s">
        <v>9</v>
      </c>
      <c r="B1" s="517"/>
      <c r="C1" s="30"/>
      <c r="D1" s="31"/>
      <c r="E1" s="31"/>
      <c r="F1" s="15"/>
      <c r="G1" s="517" t="s">
        <v>10</v>
      </c>
      <c r="H1" s="517"/>
      <c r="I1" s="517"/>
    </row>
    <row r="2" spans="1:17" s="16" customFormat="1" ht="30" customHeight="1">
      <c r="B2" s="23"/>
      <c r="L2" s="39"/>
      <c r="M2" s="39"/>
      <c r="N2" s="39"/>
      <c r="O2" s="39"/>
    </row>
    <row r="3" spans="1:17" s="5" customFormat="1" ht="33" customHeight="1">
      <c r="A3" s="519" t="s">
        <v>74</v>
      </c>
      <c r="B3" s="519"/>
      <c r="C3" s="519"/>
      <c r="D3" s="519"/>
      <c r="E3" s="519"/>
      <c r="F3" s="519"/>
      <c r="G3" s="519"/>
      <c r="H3" s="519"/>
      <c r="I3" s="519"/>
      <c r="J3" s="40"/>
      <c r="K3" s="41"/>
      <c r="L3" s="36" t="s">
        <v>0</v>
      </c>
      <c r="M3" s="37">
        <v>4220</v>
      </c>
      <c r="N3" s="38"/>
      <c r="O3" s="38"/>
      <c r="P3" s="6"/>
      <c r="Q3" s="28"/>
    </row>
    <row r="4" spans="1:17">
      <c r="K4" s="42"/>
      <c r="L4" s="38" t="s">
        <v>47</v>
      </c>
      <c r="M4" s="38">
        <v>2636</v>
      </c>
      <c r="N4" s="38"/>
      <c r="O4" s="38"/>
    </row>
    <row r="5" spans="1:17">
      <c r="I5" s="7"/>
      <c r="K5" s="42"/>
      <c r="L5" s="38" t="s">
        <v>1</v>
      </c>
      <c r="M5" s="38"/>
      <c r="N5" s="38"/>
      <c r="O5" s="38"/>
    </row>
    <row r="6" spans="1:17">
      <c r="I6" s="8"/>
      <c r="K6" s="42"/>
      <c r="L6" s="38" t="s">
        <v>35</v>
      </c>
      <c r="M6" s="38">
        <v>268</v>
      </c>
      <c r="N6" s="38"/>
      <c r="O6" s="38"/>
    </row>
    <row r="7" spans="1:17">
      <c r="I7" s="9"/>
      <c r="K7" s="42"/>
      <c r="L7" s="38" t="s">
        <v>36</v>
      </c>
      <c r="M7" s="38">
        <v>4409</v>
      </c>
      <c r="N7" s="38"/>
      <c r="O7" s="38"/>
    </row>
    <row r="8" spans="1:17" ht="25.5">
      <c r="B8" s="49" t="s">
        <v>68</v>
      </c>
      <c r="C8" s="50">
        <v>2776</v>
      </c>
      <c r="D8" s="51">
        <f>C8/26598*100</f>
        <v>10.436874953003986</v>
      </c>
      <c r="I8" s="10"/>
      <c r="K8" s="42"/>
      <c r="L8" s="42"/>
      <c r="M8" s="42"/>
      <c r="N8" s="42"/>
      <c r="O8" s="34"/>
    </row>
    <row r="9" spans="1:17" ht="25.5">
      <c r="B9" s="49" t="s">
        <v>69</v>
      </c>
      <c r="C9" s="50">
        <v>371</v>
      </c>
      <c r="D9" s="51">
        <f>C9/26598*100</f>
        <v>1.3948417174223626</v>
      </c>
      <c r="I9" s="10"/>
      <c r="L9" s="43"/>
      <c r="M9" s="44"/>
      <c r="N9" s="43"/>
      <c r="O9" s="34"/>
    </row>
    <row r="10" spans="1:17" ht="25.5">
      <c r="B10" s="49" t="s">
        <v>70</v>
      </c>
      <c r="C10" s="50"/>
      <c r="D10" s="51">
        <f>23451/26598*100</f>
        <v>88.168283329573654</v>
      </c>
      <c r="I10" s="10"/>
      <c r="M10" s="34"/>
    </row>
    <row r="11" spans="1:17" ht="25.5">
      <c r="B11" s="49" t="s">
        <v>71</v>
      </c>
      <c r="C11" s="50">
        <v>23309</v>
      </c>
      <c r="D11" s="51">
        <f>C11/23451*100</f>
        <v>99.394482111637032</v>
      </c>
      <c r="I11" s="10"/>
      <c r="M11" s="34"/>
    </row>
    <row r="12" spans="1:17" ht="25.5">
      <c r="B12" s="49" t="s">
        <v>37</v>
      </c>
      <c r="C12" s="50">
        <v>142</v>
      </c>
      <c r="D12" s="51">
        <f>C12/23451*100</f>
        <v>0.6055178883629696</v>
      </c>
      <c r="I12" s="10"/>
    </row>
    <row r="13" spans="1:17">
      <c r="I13" s="10"/>
    </row>
    <row r="14" spans="1:17">
      <c r="I14" s="10"/>
    </row>
    <row r="15" spans="1:17">
      <c r="I15" s="10"/>
    </row>
    <row r="16" spans="1:17">
      <c r="I16" s="10"/>
    </row>
    <row r="17" spans="1:10">
      <c r="I17" s="10"/>
    </row>
    <row r="18" spans="1:10">
      <c r="I18" s="10"/>
    </row>
    <row r="19" spans="1:10">
      <c r="I19" s="10"/>
    </row>
    <row r="20" spans="1:10">
      <c r="I20" s="10"/>
    </row>
    <row r="21" spans="1:10">
      <c r="I21" s="10"/>
    </row>
    <row r="22" spans="1:10">
      <c r="I22" s="10"/>
    </row>
    <row r="23" spans="1:10">
      <c r="I23" s="10"/>
    </row>
    <row r="24" spans="1:10">
      <c r="I24" s="10"/>
    </row>
    <row r="25" spans="1:10">
      <c r="I25" s="10"/>
    </row>
    <row r="26" spans="1:10" ht="8.25" customHeight="1">
      <c r="I26" s="10"/>
    </row>
    <row r="27" spans="1:10" ht="24" customHeight="1">
      <c r="A27" s="518" t="s">
        <v>75</v>
      </c>
      <c r="B27" s="518"/>
      <c r="C27" s="518"/>
      <c r="D27" s="518"/>
      <c r="E27" s="518"/>
      <c r="F27" s="518"/>
      <c r="G27" s="518"/>
      <c r="H27" s="518"/>
      <c r="I27" s="518"/>
      <c r="J27" s="32"/>
    </row>
    <row r="28" spans="1:10">
      <c r="I28" s="10"/>
    </row>
    <row r="29" spans="1:10">
      <c r="I29" s="10"/>
    </row>
    <row r="30" spans="1:10">
      <c r="I30" s="10"/>
    </row>
    <row r="31" spans="1:10">
      <c r="I31" s="10"/>
    </row>
    <row r="32" spans="1:10">
      <c r="I32" s="10"/>
    </row>
    <row r="33" spans="9:9">
      <c r="I33" s="10"/>
    </row>
    <row r="34" spans="9:9">
      <c r="I34" s="10"/>
    </row>
    <row r="35" spans="9:9">
      <c r="I35" s="10"/>
    </row>
    <row r="36" spans="9:9">
      <c r="I36" s="11"/>
    </row>
  </sheetData>
  <mergeCells count="4">
    <mergeCell ref="G1:I1"/>
    <mergeCell ref="A1:B1"/>
    <mergeCell ref="A27:I27"/>
    <mergeCell ref="A3:I3"/>
  </mergeCells>
  <phoneticPr fontId="4" type="noConversion"/>
  <printOptions horizontalCentered="1"/>
  <pageMargins left="0" right="0" top="0" bottom="0" header="0" footer="0"/>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5</vt:i4>
      </vt:variant>
    </vt:vector>
  </HeadingPairs>
  <TitlesOfParts>
    <vt:vector size="22" baseType="lpstr">
      <vt:lpstr>içindekiler3</vt:lpstr>
      <vt:lpstr>açıklamalar3</vt:lpstr>
      <vt:lpstr>3.1</vt:lpstr>
      <vt:lpstr>3.2</vt:lpstr>
      <vt:lpstr>3.3</vt:lpstr>
      <vt:lpstr>3.4</vt:lpstr>
      <vt:lpstr>3.5</vt:lpstr>
      <vt:lpstr>3.6</vt:lpstr>
      <vt:lpstr>g 3.1-3.2</vt:lpstr>
      <vt:lpstr>GRA</vt:lpstr>
      <vt:lpstr>3.7</vt:lpstr>
      <vt:lpstr>3.8</vt:lpstr>
      <vt:lpstr>3.9</vt:lpstr>
      <vt:lpstr>g 3.3 - 3.4</vt:lpstr>
      <vt:lpstr>Sayfa1</vt:lpstr>
      <vt:lpstr>3.10</vt:lpstr>
      <vt:lpstr>Sayfa2</vt:lpstr>
      <vt:lpstr>'3.7'!Yazdırma_Alanı</vt:lpstr>
      <vt:lpstr>'3.8'!Yazdırma_Alanı</vt:lpstr>
      <vt:lpstr>açıklamalar3!Yazdırma_Alanı</vt:lpstr>
      <vt:lpstr>'g 3.1-3.2'!Yazdırma_Alanı</vt:lpstr>
      <vt:lpstr>içindekiler3!Yazdırma_Alanı</vt:lpstr>
    </vt:vector>
  </TitlesOfParts>
  <Company>calisma_bakanligi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Feride Irmak</cp:lastModifiedBy>
  <cp:lastPrinted>2021-09-10T06:44:14Z</cp:lastPrinted>
  <dcterms:created xsi:type="dcterms:W3CDTF">2010-04-22T07:15:28Z</dcterms:created>
  <dcterms:modified xsi:type="dcterms:W3CDTF">2023-11-07T08:50:04Z</dcterms:modified>
</cp:coreProperties>
</file>