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TEH.SIN.VEÇAL.SAY.KADEMELİ" sheetId="1" r:id="rId1"/>
  </sheets>
  <definedNames>
    <definedName name="_GoBack" localSheetId="0">'TEH.SIN.VEÇAL.SAY.KADEMELİ'!$B$21</definedName>
  </definedNames>
  <calcPr fullCalcOnLoad="1"/>
</workbook>
</file>

<file path=xl/sharedStrings.xml><?xml version="1.0" encoding="utf-8"?>
<sst xmlns="http://schemas.openxmlformats.org/spreadsheetml/2006/main" count="291" uniqueCount="131">
  <si>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</si>
  <si>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</si>
  <si>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</si>
  <si>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</si>
  <si>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</si>
  <si>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</si>
  <si>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</si>
  <si>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</si>
  <si>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</si>
  <si>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</si>
  <si>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rPr>
      <t xml:space="preserve"> İSG hizmetleri için </t>
    </r>
    <r>
      <rPr>
        <sz val="9"/>
        <color indexed="8"/>
        <rFont val="Times New Roman"/>
        <family val="1"/>
      </rPr>
      <t xml:space="preserve">görevlendirdikleri kişi veya hizmet aldığı kurum ve kuruluşların görevlerini yerine getirmeleri amacıyla </t>
    </r>
    <r>
      <rPr>
        <sz val="9"/>
        <color indexed="8"/>
        <rFont val="Times New Roman"/>
        <family val="1"/>
      </rPr>
      <t>araç-gereç-mekân sağlamamak.</t>
    </r>
  </si>
  <si>
    <r>
      <t>6/1-c</t>
    </r>
    <r>
      <rPr>
        <sz val="9"/>
        <color indexed="8"/>
        <rFont val="Times New Roman"/>
        <family val="1"/>
      </rPr>
      <t xml:space="preserve"> İSG hizmetlerini yürütenler arasında koordinasyonu sağlamamak.</t>
    </r>
  </si>
  <si>
    <r>
      <t>6/1-ç</t>
    </r>
    <r>
      <rPr>
        <sz val="9"/>
        <color indexed="8"/>
        <rFont val="Times New Roman"/>
        <family val="1"/>
      </rPr>
      <t xml:space="preserve"> </t>
    </r>
    <r>
      <rPr>
        <sz val="9"/>
        <color indexed="8"/>
        <rFont val="Times New Roman"/>
        <family val="1"/>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</si>
  <si>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</si>
  <si>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</si>
  <si>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</si>
  <si>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rPr>
      <t>İş güvenliği uzmanlarının ve işyeri hekimlerinin hak ve yetkilerini kısıtlamak.</t>
    </r>
  </si>
  <si>
    <r>
      <t>8/6</t>
    </r>
    <r>
      <rPr>
        <b/>
        <sz val="9"/>
        <color indexed="9"/>
        <rFont val="Times New Roman"/>
        <family val="1"/>
      </rPr>
      <t>.</t>
    </r>
    <r>
      <rPr>
        <sz val="9"/>
        <color indexed="8"/>
        <rFont val="Times New Roman"/>
        <family val="1"/>
      </rPr>
      <t>İşyeri sağlık ve güvenlik birimini kurmamak.</t>
    </r>
  </si>
  <si>
    <t>MADDE 10 - Risk değerlendirmesi, kontrol, ölçüm ve araştırma</t>
  </si>
  <si>
    <t>26/1-ç</t>
  </si>
  <si>
    <r>
      <t xml:space="preserve">10/1 </t>
    </r>
    <r>
      <rPr>
        <sz val="9"/>
        <color indexed="8"/>
        <rFont val="Times New Roman"/>
        <family val="1"/>
      </rPr>
      <t>Risk değerlendirmesi yapmamak veya yaptırmamak.</t>
    </r>
  </si>
  <si>
    <r>
      <t xml:space="preserve">10/4 </t>
    </r>
    <r>
      <rPr>
        <sz val="9"/>
        <color indexed="8"/>
        <rFont val="Times New Roman"/>
        <family val="1"/>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</si>
  <si>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</si>
  <si>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</si>
  <si>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</si>
  <si>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</si>
  <si>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</si>
  <si>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</si>
  <si>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</si>
  <si>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</si>
  <si>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</si>
  <si>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rPr>
      <t>.</t>
    </r>
    <r>
      <rPr>
        <sz val="9"/>
        <color indexed="8"/>
        <rFont val="Times New Roman"/>
        <family val="1"/>
      </rPr>
      <t>İ</t>
    </r>
    <r>
      <rPr>
        <sz val="9"/>
        <color indexed="8"/>
        <rFont val="Times New Roman"/>
        <family val="1"/>
      </rPr>
      <t>ş kazalarını ve meslek hastalıklarını 3 iş günü içinde SGK'ya bildirmemek.</t>
    </r>
  </si>
  <si>
    <r>
      <t>14/4</t>
    </r>
    <r>
      <rPr>
        <b/>
        <sz val="9"/>
        <color indexed="9"/>
        <rFont val="Times New Roman"/>
        <family val="1"/>
      </rPr>
      <t>.</t>
    </r>
    <r>
      <rPr>
        <sz val="9"/>
        <color indexed="8"/>
        <rFont val="Times New Roman"/>
        <family val="1"/>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</si>
  <si>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</si>
  <si>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</si>
  <si>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</si>
  <si>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</si>
  <si>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</si>
  <si>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</si>
  <si>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</si>
  <si>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</si>
  <si>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</si>
  <si>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</si>
  <si>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rPr>
      <t>İşyerinin değişik bölümlerindeki riskler ve çalışan sayılarına göre ç</t>
    </r>
    <r>
      <rPr>
        <sz val="9"/>
        <color indexed="8"/>
        <rFont val="Times New Roman"/>
        <family val="1"/>
      </rPr>
      <t>alışan temsilcileri görevlendirmemek.</t>
    </r>
  </si>
  <si>
    <r>
      <t xml:space="preserve">20/3 </t>
    </r>
    <r>
      <rPr>
        <sz val="9"/>
        <color indexed="8"/>
        <rFont val="Times New Roman"/>
        <family val="1"/>
      </rPr>
      <t>İşveren tarafından çalışan temsilcilerinin öneride bulunma ve tedbir alınmasını isteme hakkını ihlal etmek.</t>
    </r>
  </si>
  <si>
    <r>
      <t xml:space="preserve">20/4 </t>
    </r>
    <r>
      <rPr>
        <sz val="9"/>
        <color indexed="8"/>
        <rFont val="Times New Roman"/>
        <family val="1"/>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</si>
  <si>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</si>
  <si>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</si>
  <si>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</si>
  <si>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</si>
  <si>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</si>
  <si>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rPr>
      <t xml:space="preserve"> 26/1-k</t>
    </r>
  </si>
  <si>
    <r>
      <t xml:space="preserve">24/2 </t>
    </r>
    <r>
      <rPr>
        <sz val="9"/>
        <color indexed="8"/>
        <rFont val="Times New Roman"/>
        <family val="1"/>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</si>
  <si>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</si>
  <si>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</si>
  <si>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</si>
  <si>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</si>
  <si>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</si>
  <si>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</si>
  <si>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</si>
  <si>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</si>
  <si>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</si>
  <si>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</si>
  <si>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</si>
  <si>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</si>
  <si>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</si>
  <si>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</si>
  <si>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</si>
  <si>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</si>
  <si>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</si>
  <si>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</si>
  <si>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</si>
  <si>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</si>
  <si>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</si>
  <si>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</si>
  <si>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</si>
  <si>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</si>
  <si>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</si>
  <si>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</si>
  <si>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</si>
  <si>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</si>
  <si>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</si>
  <si>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rPr>
      <t>Yönetim tarafından; birden fazla işyerinin bulunduğu iş merkezlerinde İSG yönünden diğer işyerlerini etkileyecek tehlikeler hususunda tedbir almayan işverenleri Bakanlığa bildirmemek.</t>
    </r>
  </si>
  <si>
    <r>
      <rPr>
        <b/>
        <sz val="10"/>
        <color indexed="8"/>
        <rFont val="Times New Roman"/>
        <family val="1"/>
      </rPr>
      <t>Not:</t>
    </r>
    <r>
      <rPr>
        <sz val="10"/>
        <color indexed="8"/>
        <rFont val="Times New Roman"/>
        <family val="1"/>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</si>
  <si>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</si>
  <si>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</si>
  <si>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</si>
  <si>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</si>
  <si>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rPr>
      <t xml:space="preserve"> İş güvenliği uzmanı görevlendirmemek.</t>
    </r>
  </si>
  <si>
    <r>
      <t>6/1-a</t>
    </r>
    <r>
      <rPr>
        <sz val="9"/>
        <rFont val="Times New Roman"/>
        <family val="1"/>
      </rPr>
      <t xml:space="preserve"> İşyeri hekimi görevlendirmemek.</t>
    </r>
  </si>
  <si>
    <r>
      <t>6/1-a</t>
    </r>
    <r>
      <rPr>
        <sz val="9"/>
        <rFont val="Times New Roman"/>
        <family val="1"/>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</si>
  <si>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</si>
  <si>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rPr>
      <t xml:space="preserve">  </t>
    </r>
    <r>
      <rPr>
        <sz val="9"/>
        <rFont val="Times New Roman"/>
        <family val="1"/>
      </rPr>
      <t xml:space="preserve">                       Aykırılığın devamı halinde her ay</t>
    </r>
  </si>
  <si>
    <r>
      <rPr>
        <sz val="9"/>
        <rFont val="Times New Roman"/>
        <family val="1"/>
      </rPr>
      <t xml:space="preserve">Her bir yükümlülük için </t>
    </r>
    <r>
      <rPr>
        <sz val="9"/>
        <color indexed="8"/>
        <rFont val="Times New Roman"/>
        <family val="1"/>
      </rPr>
      <t>TL/</t>
    </r>
    <r>
      <rPr>
        <sz val="9"/>
        <color indexed="8"/>
        <rFont val="Times New Roman"/>
        <family val="1"/>
      </rPr>
      <t xml:space="preserve">                         Aykırılığın devamı halinde her ay</t>
    </r>
  </si>
  <si>
    <r>
      <t xml:space="preserve">14/1 </t>
    </r>
    <r>
      <rPr>
        <sz val="9"/>
        <rFont val="Times New Roman"/>
        <family val="1"/>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</si>
  <si>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rPr>
      <t xml:space="preserve">Çalışanlara sağlık gözetimi yaptırmamak veya                       </t>
    </r>
    <r>
      <rPr>
        <b/>
        <sz val="9"/>
        <color indexed="8"/>
        <rFont val="Times New Roman"/>
        <family val="1"/>
      </rPr>
      <t xml:space="preserve">15/2 </t>
    </r>
    <r>
      <rPr>
        <sz val="9"/>
        <color indexed="8"/>
        <rFont val="Times New Roman"/>
        <family val="1"/>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</si>
  <si>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</si>
  <si>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</si>
  <si>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</si>
  <si>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</si>
  <si>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</si>
  <si>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rPr>
      <t>22/1</t>
    </r>
    <r>
      <rPr>
        <sz val="9"/>
        <color indexed="8"/>
        <rFont val="Times New Roman"/>
        <family val="1"/>
      </rPr>
      <t xml:space="preserve"> Elli ve daha fazla çalışanın bulunduğu ve altı aydan fazla süren sürekli işlerin yapıldığı işyerlerinde i</t>
    </r>
    <r>
      <rPr>
        <sz val="9"/>
        <color indexed="8"/>
        <rFont val="Times New Roman"/>
        <family val="1"/>
      </rPr>
      <t xml:space="preserve">ş sağlığı ve güvenliği kurulunu oluşturmamak. </t>
    </r>
  </si>
  <si>
    <r>
      <rPr>
        <b/>
        <sz val="9"/>
        <color indexed="8"/>
        <rFont val="Times New Roman"/>
        <family val="1"/>
      </rPr>
      <t>22/2-3</t>
    </r>
    <r>
      <rPr>
        <sz val="9"/>
        <color indexed="8"/>
        <rFont val="Times New Roman"/>
        <family val="1"/>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</si>
  <si>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</si>
  <si>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</si>
  <si>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</si>
  <si>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</si>
  <si>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rPr>
      <t>Yetkili makam ve memurlar</t>
    </r>
    <r>
      <rPr>
        <sz val="9"/>
        <color indexed="8"/>
        <rFont val="Times New Roman"/>
        <family val="1"/>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</si>
  <si>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</si>
  <si>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</si>
  <si>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rPr>
      <t xml:space="preserve"> İşçi ve işverenin sorumluluğu</t>
    </r>
    <r>
      <rPr>
        <sz val="9"/>
        <color indexed="8"/>
        <rFont val="Times New Roman"/>
        <family val="1"/>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</si>
  <si>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</si>
  <si>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</si>
  <si>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</si>
  <si>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</si>
  <si>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rPr>
      <t>4/1-b</t>
    </r>
    <r>
      <rPr>
        <sz val="9"/>
        <color indexed="8"/>
        <rFont val="Times New Roman"/>
        <family val="1"/>
      </rPr>
      <t xml:space="preserve"> İşyerinde alınan iş sağlığı ve güvenliği tedbirlerini izlememek,</t>
    </r>
    <r>
      <rPr>
        <sz val="9"/>
        <color indexed="8"/>
        <rFont val="Times New Roman"/>
        <family val="1"/>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</si>
  <si>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</si>
  <si>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</si>
  <si>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</si>
  <si>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</si>
  <si>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</si>
  <si>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</si>
  <si>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</si>
  <si>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</si>
  <si>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</si>
  <si>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6331 SAYILI İSG KANUNUNA GÖRE 2018 YILINDA UYGULANACAK İDARİ PARA CEZALARI</t>
  </si>
  <si>
    <r>
      <t xml:space="preserve">2018 yılı için uygulanacak </t>
    </r>
    <r>
      <rPr>
        <b/>
        <u val="single"/>
        <sz val="9"/>
        <color indexed="8"/>
        <rFont val="Times New Roman"/>
        <family val="1"/>
      </rPr>
      <t>temel</t>
    </r>
    <r>
      <rPr>
        <b/>
        <sz val="9"/>
        <color indexed="8"/>
        <rFont val="Times New Roman"/>
        <family val="1"/>
      </rPr>
      <t xml:space="preserve">  ceza miktarı (Yeniden Değerleme Oranı %14,47)</t>
    </r>
  </si>
  <si>
    <t xml:space="preserve">2018 Miktar (TL)
Yeniden Değerleme Oranı %14,47
</t>
  </si>
  <si>
    <t xml:space="preserve">2018 Yılında Uygulanacak Ceza Miktarı (TL)                                                                                               </t>
  </si>
  <si>
    <t>2018 Yılında Uygulanacak Ceza Miktarı (TL)                                                                                               (Yeniden Değerleme Oranı %14,47)</t>
  </si>
  <si>
    <t>2018 yılı için uygulanacak temel  ceza miktarı (Yeniden Değerleme Oranı %14,47)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</si>
</sst>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54">
    <font>
      <sz val="11"/>
      <color theme="1"/>
      <name val="Calibri"/>
      <family val="2"/>
    </font>
    <font>
      <sz val="11"/>
      <color indexed="8"/>
      <name val="Calibri"/>
      <family val="2"/>
    </font>
    <font>
      <b/>
      <sz val="9"/>
      <color indexed="8"/>
      <name val="Times New Roman"/>
      <family val="1"/>
    </font>
    <font>
      <sz val="9"/>
      <color indexed="8"/>
      <name val="Times New Roman"/>
      <family val="1"/>
    </font>
    <font>
      <b/>
      <sz val="9"/>
      <color indexed="9"/>
      <name val="Times New Roman"/>
      <family val="1"/>
    </font>
    <font>
      <sz val="9"/>
      <name val="Times New Roman"/>
      <family val="1"/>
    </font>
    <font>
      <b/>
      <sz val="10"/>
      <color indexed="8"/>
      <name val="Times New Roman"/>
      <family val="1"/>
    </font>
    <font>
      <sz val="10"/>
      <color indexed="8"/>
      <name val="Times New Roman"/>
      <family val="1"/>
    </font>
    <font>
      <b/>
      <sz val="9"/>
      <name val="Times New Roman"/>
      <family val="1"/>
    </font>
    <font>
      <b/>
      <u val="single"/>
      <sz val="9"/>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7"/>
      <color indexed="8"/>
      <name val="Times New Roman"/>
      <family val="1"/>
    </font>
    <font>
      <b/>
      <sz val="12"/>
      <color indexed="8"/>
      <name val="Times New Roman"/>
      <family val="1"/>
    </font>
    <font>
      <b/>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rgb="FF000000"/>
      <name val="Times New Roman"/>
      <family val="1"/>
    </font>
    <font>
      <sz val="9"/>
      <color theme="1"/>
      <name val="Times New Roman"/>
      <family val="1"/>
    </font>
    <font>
      <sz val="9"/>
      <color rgb="FF000000"/>
      <name val="Times New Roman"/>
      <family val="1"/>
    </font>
    <font>
      <b/>
      <sz val="9"/>
      <color theme="1"/>
      <name val="Times New Roman"/>
      <family val="1"/>
    </font>
    <font>
      <b/>
      <sz val="7"/>
      <color theme="1"/>
      <name val="Times New Roman"/>
      <family val="1"/>
    </font>
    <font>
      <b/>
      <sz val="9"/>
      <color rgb="FFFFFFFF"/>
      <name val="Times New Roman"/>
      <family val="1"/>
    </font>
    <font>
      <b/>
      <sz val="12"/>
      <color theme="1"/>
      <name val="Times New Roman"/>
      <family val="1"/>
    </font>
    <font>
      <sz val="10"/>
      <color theme="1"/>
      <name val="Times New Roman"/>
      <family val="1"/>
    </font>
    <font>
      <b/>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right style="medium"/>
      <top/>
      <bottom style="medium"/>
    </border>
    <border>
      <left style="medium"/>
      <right style="medium"/>
      <top/>
      <bottom/>
    </border>
    <border>
      <left style="medium"/>
      <right style="medium"/>
      <top/>
      <bottom style="medium"/>
    </border>
    <border>
      <left/>
      <right style="medium"/>
      <top style="medium"/>
      <bottom/>
    </border>
    <border>
      <left style="medium"/>
      <right style="medium"/>
      <top style="medium"/>
      <bottom/>
    </border>
    <border>
      <left style="medium"/>
      <right style="medium"/>
      <top style="medium"/>
      <bottom style="medium"/>
    </border>
    <border>
      <left/>
      <right style="medium"/>
      <top style="medium"/>
      <bottom style="medium"/>
    </border>
    <border>
      <left style="medium"/>
      <right style="medium"/>
      <top>
        <color indexed="63"/>
      </top>
      <bottom style="medium">
        <color rgb="FF000000"/>
      </bottom>
    </border>
    <border>
      <left style="medium"/>
      <right/>
      <top style="medium"/>
      <bottom style="medium"/>
    </border>
    <border>
      <left/>
      <right/>
      <top style="medium"/>
      <bottom style="medium"/>
    </border>
    <border>
      <left style="medium"/>
      <right/>
      <top style="medium"/>
      <bottom/>
    </border>
    <border>
      <left/>
      <right/>
      <top style="medium"/>
      <bottom/>
    </border>
    <border>
      <left style="medium"/>
      <right/>
      <top/>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69"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155">
    <xf numFmtId="0" fontId="0" fillId="0" borderId="0" xfId="0" applyFont="1" applyAlignment="1">
      <alignment/>
    </xf>
    <xf numFmtId="0" fontId="45" fillId="25" borderId="10" xfId="0" applyFont="1" applyFill="1" applyBorder="1" applyAlignment="1">
      <alignment vertical="center" wrapText="1"/>
    </xf>
    <xf numFmtId="0" fontId="46" fillId="25" borderId="11" xfId="0" applyFont="1" applyFill="1" applyBorder="1" applyAlignment="1">
      <alignment horizontal="justify" vertical="center" wrapText="1"/>
    </xf>
    <xf numFmtId="0" fontId="46" fillId="25" borderId="11" xfId="0" applyFont="1" applyFill="1" applyBorder="1" applyAlignment="1">
      <alignment vertical="center" wrapText="1"/>
    </xf>
    <xf numFmtId="0" fontId="45" fillId="33" borderId="12" xfId="0" applyFont="1" applyFill="1" applyBorder="1" applyAlignment="1">
      <alignment vertical="center" wrapText="1"/>
    </xf>
    <xf numFmtId="0" fontId="45" fillId="33" borderId="11" xfId="0" applyFont="1" applyFill="1" applyBorder="1" applyAlignment="1">
      <alignment vertical="center" wrapText="1"/>
    </xf>
    <xf numFmtId="0" fontId="45" fillId="33" borderId="11" xfId="0" applyFont="1" applyFill="1" applyBorder="1" applyAlignment="1">
      <alignment horizontal="center" vertical="center" wrapText="1"/>
    </xf>
    <xf numFmtId="0" fontId="47" fillId="33" borderId="11" xfId="0" applyFont="1" applyFill="1" applyBorder="1" applyAlignment="1">
      <alignment vertical="center" wrapText="1"/>
    </xf>
    <xf numFmtId="0" fontId="45" fillId="33" borderId="11" xfId="0" applyFont="1" applyFill="1" applyBorder="1" applyAlignment="1">
      <alignment horizontal="justify" vertical="center" wrapText="1"/>
    </xf>
    <xf numFmtId="0" fontId="45" fillId="25" borderId="11" xfId="0" applyFont="1" applyFill="1" applyBorder="1" applyAlignment="1">
      <alignment horizontal="center" vertical="center" wrapText="1"/>
    </xf>
    <xf numFmtId="0" fontId="48" fillId="25" borderId="11" xfId="0" applyFont="1" applyFill="1" applyBorder="1" applyAlignment="1">
      <alignment vertical="center" wrapText="1"/>
    </xf>
    <xf numFmtId="0" fontId="48" fillId="25" borderId="11" xfId="0" applyFont="1" applyFill="1" applyBorder="1" applyAlignment="1">
      <alignment horizontal="center" vertical="center" wrapText="1"/>
    </xf>
    <xf numFmtId="0" fontId="47" fillId="25" borderId="11" xfId="0" applyFont="1"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47" fillId="33" borderId="10" xfId="0" applyFont="1" applyFill="1" applyBorder="1" applyAlignment="1">
      <alignment vertical="center" wrapText="1"/>
    </xf>
    <xf numFmtId="0" fontId="46" fillId="33" borderId="10" xfId="0" applyFont="1" applyFill="1" applyBorder="1" applyAlignment="1">
      <alignment horizontal="justify" vertical="center" wrapText="1"/>
    </xf>
    <xf numFmtId="0" fontId="45" fillId="25" borderId="11" xfId="0" applyFont="1" applyFill="1" applyBorder="1" applyAlignment="1">
      <alignment vertical="center" wrapText="1"/>
    </xf>
    <xf numFmtId="0" fontId="45" fillId="25" borderId="13" xfId="0" applyFont="1" applyFill="1" applyBorder="1" applyAlignment="1">
      <alignment vertical="center" wrapText="1"/>
    </xf>
    <xf numFmtId="0" fontId="45" fillId="33" borderId="13"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9" fillId="0" borderId="16" xfId="0" applyFont="1" applyBorder="1" applyAlignment="1">
      <alignment horizontal="center" vertical="center" wrapText="1"/>
    </xf>
    <xf numFmtId="0" fontId="45" fillId="25" borderId="16" xfId="0" applyFont="1" applyFill="1" applyBorder="1" applyAlignment="1">
      <alignment vertical="center" wrapText="1"/>
    </xf>
    <xf numFmtId="0" fontId="50" fillId="25" borderId="17" xfId="0" applyFont="1" applyFill="1" applyBorder="1" applyAlignment="1">
      <alignment horizontal="center" vertical="center" wrapText="1"/>
    </xf>
    <xf numFmtId="0" fontId="45" fillId="25" borderId="17" xfId="0" applyFont="1" applyFill="1" applyBorder="1" applyAlignment="1">
      <alignment vertical="center" wrapText="1"/>
    </xf>
    <xf numFmtId="0" fontId="47" fillId="25" borderId="17" xfId="0" applyFont="1" applyFill="1" applyBorder="1" applyAlignment="1">
      <alignment vertical="center" wrapText="1"/>
    </xf>
    <xf numFmtId="0" fontId="51" fillId="0" borderId="0" xfId="0" applyFont="1" applyAlignment="1">
      <alignment horizontal="left"/>
    </xf>
    <xf numFmtId="3" fontId="45" fillId="25" borderId="17" xfId="0" applyNumberFormat="1" applyFont="1" applyFill="1" applyBorder="1" applyAlignment="1">
      <alignment horizontal="center" vertical="center" wrapText="1"/>
    </xf>
    <xf numFmtId="0" fontId="47" fillId="35" borderId="11" xfId="0" applyFont="1" applyFill="1" applyBorder="1" applyAlignment="1">
      <alignment vertical="center" wrapText="1"/>
    </xf>
    <xf numFmtId="0" fontId="45" fillId="25" borderId="13" xfId="0" applyFont="1" applyFill="1" applyBorder="1" applyAlignment="1">
      <alignment vertical="center" wrapText="1"/>
    </xf>
    <xf numFmtId="0" fontId="5" fillId="33" borderId="11" xfId="0" applyFont="1" applyFill="1" applyBorder="1" applyAlignment="1">
      <alignment vertical="center" wrapText="1"/>
    </xf>
    <xf numFmtId="0" fontId="5" fillId="25" borderId="11" xfId="0" applyFont="1" applyFill="1" applyBorder="1" applyAlignment="1">
      <alignment vertical="center" wrapText="1"/>
    </xf>
    <xf numFmtId="3" fontId="45" fillId="25" borderId="14" xfId="0" applyNumberFormat="1" applyFont="1" applyFill="1" applyBorder="1" applyAlignment="1">
      <alignment horizontal="center" vertical="center" wrapText="1"/>
    </xf>
    <xf numFmtId="0" fontId="49" fillId="0" borderId="13" xfId="0" applyFont="1" applyBorder="1" applyAlignment="1">
      <alignment horizontal="center" vertical="center" wrapText="1"/>
    </xf>
    <xf numFmtId="0" fontId="45" fillId="33" borderId="11" xfId="0" applyFont="1" applyFill="1" applyBorder="1" applyAlignment="1">
      <alignment horizontal="left" vertical="center" wrapText="1"/>
    </xf>
    <xf numFmtId="0" fontId="45" fillId="25" borderId="16" xfId="0" applyFont="1" applyFill="1" applyBorder="1" applyAlignment="1">
      <alignment horizontal="center" vertical="center" wrapText="1"/>
    </xf>
    <xf numFmtId="0" fontId="45" fillId="25" borderId="16" xfId="0" applyFont="1" applyFill="1" applyBorder="1" applyAlignment="1">
      <alignment horizontal="justify" vertical="center" wrapText="1"/>
    </xf>
    <xf numFmtId="0" fontId="47" fillId="25" borderId="16" xfId="0" applyFont="1" applyFill="1" applyBorder="1" applyAlignment="1">
      <alignment vertical="center" wrapText="1"/>
    </xf>
    <xf numFmtId="0" fontId="46" fillId="25" borderId="16" xfId="0" applyFont="1" applyFill="1" applyBorder="1" applyAlignment="1">
      <alignment wrapText="1"/>
    </xf>
    <xf numFmtId="0" fontId="0" fillId="0" borderId="0" xfId="0" applyAlignment="1">
      <alignment wrapText="1"/>
    </xf>
    <xf numFmtId="0" fontId="52" fillId="0" borderId="0" xfId="0" applyFont="1" applyAlignment="1">
      <alignment/>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3" fontId="45" fillId="33" borderId="11" xfId="0" applyNumberFormat="1" applyFont="1" applyFill="1" applyBorder="1" applyAlignment="1">
      <alignment horizontal="center" vertical="center" wrapText="1"/>
    </xf>
    <xf numFmtId="3" fontId="45" fillId="25" borderId="10" xfId="0" applyNumberFormat="1" applyFont="1" applyFill="1" applyBorder="1" applyAlignment="1">
      <alignment horizontal="center" vertical="center" wrapText="1"/>
    </xf>
    <xf numFmtId="3" fontId="45" fillId="25" borderId="11" xfId="0" applyNumberFormat="1" applyFont="1" applyFill="1" applyBorder="1" applyAlignment="1">
      <alignment horizontal="center" vertical="center" wrapText="1"/>
    </xf>
    <xf numFmtId="3" fontId="45" fillId="25" borderId="14" xfId="0" applyNumberFormat="1" applyFont="1" applyFill="1" applyBorder="1" applyAlignment="1">
      <alignment horizontal="center" vertical="center" wrapText="1"/>
    </xf>
    <xf numFmtId="0" fontId="8" fillId="33" borderId="11" xfId="0" applyFont="1" applyFill="1" applyBorder="1" applyAlignment="1">
      <alignment vertical="center" wrapText="1"/>
    </xf>
    <xf numFmtId="0" fontId="46" fillId="0" borderId="0" xfId="0" applyFont="1" applyAlignment="1">
      <alignment horizontal="justify" vertical="center"/>
    </xf>
    <xf numFmtId="0" fontId="8" fillId="25" borderId="11" xfId="0" applyFont="1" applyFill="1" applyBorder="1" applyAlignment="1">
      <alignment vertical="center" wrapText="1"/>
    </xf>
    <xf numFmtId="3" fontId="45" fillId="25" borderId="16" xfId="0" applyNumberFormat="1" applyFont="1" applyFill="1" applyBorder="1" applyAlignment="1">
      <alignment horizontal="center" vertical="center" wrapText="1"/>
    </xf>
    <xf numFmtId="0" fontId="3" fillId="25" borderId="11" xfId="0" applyFont="1" applyFill="1" applyBorder="1" applyAlignment="1">
      <alignment vertical="center" wrapText="1"/>
    </xf>
    <xf numFmtId="0" fontId="51" fillId="0" borderId="0" xfId="0" applyFont="1" applyAlignment="1">
      <alignment/>
    </xf>
    <xf numFmtId="0" fontId="45" fillId="25" borderId="15" xfId="0" applyFont="1" applyFill="1" applyBorder="1" applyAlignment="1">
      <alignment horizontal="justify" vertical="center" wrapText="1"/>
    </xf>
    <xf numFmtId="0" fontId="45" fillId="25" borderId="12" xfId="0" applyFont="1" applyFill="1" applyBorder="1" applyAlignment="1">
      <alignment horizontal="justify" vertical="center" wrapText="1"/>
    </xf>
    <xf numFmtId="0" fontId="45" fillId="25" borderId="13" xfId="0" applyFont="1" applyFill="1" applyBorder="1" applyAlignment="1">
      <alignment horizontal="justify" vertical="center" wrapText="1"/>
    </xf>
    <xf numFmtId="0" fontId="45" fillId="25" borderId="14" xfId="0" applyFont="1" applyFill="1" applyBorder="1" applyAlignment="1">
      <alignment horizontal="center" vertical="center" wrapText="1"/>
    </xf>
    <xf numFmtId="0" fontId="45" fillId="25" borderId="10" xfId="0" applyFont="1" applyFill="1" applyBorder="1" applyAlignment="1">
      <alignment horizontal="center" vertical="center" wrapText="1"/>
    </xf>
    <xf numFmtId="0" fontId="45" fillId="36" borderId="16" xfId="0" applyFont="1" applyFill="1" applyBorder="1" applyAlignment="1">
      <alignment horizontal="justify" vertical="center"/>
    </xf>
    <xf numFmtId="0" fontId="45" fillId="36" borderId="16" xfId="0" applyFont="1" applyFill="1" applyBorder="1" applyAlignment="1">
      <alignment vertical="center"/>
    </xf>
    <xf numFmtId="0" fontId="46" fillId="36" borderId="16" xfId="0" applyFont="1" applyFill="1" applyBorder="1" applyAlignment="1">
      <alignment wrapText="1"/>
    </xf>
    <xf numFmtId="0" fontId="47" fillId="25" borderId="13" xfId="0" applyFont="1" applyFill="1" applyBorder="1" applyAlignment="1">
      <alignment vertical="center" wrapText="1"/>
    </xf>
    <xf numFmtId="3" fontId="8" fillId="25" borderId="11" xfId="0" applyNumberFormat="1" applyFont="1" applyFill="1" applyBorder="1" applyAlignment="1">
      <alignment horizontal="center" vertical="center" wrapText="1"/>
    </xf>
    <xf numFmtId="3" fontId="45" fillId="37" borderId="11" xfId="0" applyNumberFormat="1" applyFont="1" applyFill="1" applyBorder="1" applyAlignment="1">
      <alignment horizontal="center" vertical="center" wrapText="1"/>
    </xf>
    <xf numFmtId="0" fontId="45" fillId="37" borderId="11" xfId="0" applyFont="1" applyFill="1" applyBorder="1" applyAlignment="1">
      <alignment horizontal="center" vertical="center" wrapText="1"/>
    </xf>
    <xf numFmtId="3" fontId="45" fillId="37" borderId="16" xfId="0" applyNumberFormat="1" applyFont="1" applyFill="1" applyBorder="1" applyAlignment="1">
      <alignment horizontal="center" vertical="center" wrapText="1"/>
    </xf>
    <xf numFmtId="3" fontId="8" fillId="37" borderId="11" xfId="0" applyNumberFormat="1" applyFont="1" applyFill="1" applyBorder="1" applyAlignment="1">
      <alignment horizontal="center" vertical="center" wrapText="1"/>
    </xf>
    <xf numFmtId="3" fontId="48" fillId="25" borderId="11" xfId="0" applyNumberFormat="1" applyFont="1" applyFill="1" applyBorder="1" applyAlignment="1">
      <alignment horizontal="center" vertical="center" wrapText="1"/>
    </xf>
    <xf numFmtId="3" fontId="45" fillId="35" borderId="16" xfId="0" applyNumberFormat="1" applyFont="1" applyFill="1" applyBorder="1" applyAlignment="1">
      <alignment horizontal="center" vertical="center" wrapText="1"/>
    </xf>
    <xf numFmtId="3" fontId="45" fillId="35" borderId="13" xfId="0" applyNumberFormat="1" applyFont="1" applyFill="1" applyBorder="1" applyAlignment="1">
      <alignment horizontal="center" vertical="center" wrapText="1"/>
    </xf>
    <xf numFmtId="3" fontId="48" fillId="33" borderId="10" xfId="0" applyNumberFormat="1" applyFont="1" applyFill="1" applyBorder="1" applyAlignment="1">
      <alignment horizontal="center" vertical="center" wrapText="1"/>
    </xf>
    <xf numFmtId="3" fontId="48" fillId="37" borderId="16" xfId="0" applyNumberFormat="1" applyFont="1" applyFill="1" applyBorder="1" applyAlignment="1">
      <alignment vertical="center"/>
    </xf>
    <xf numFmtId="0" fontId="48" fillId="25" borderId="16" xfId="0" applyFont="1" applyFill="1" applyBorder="1" applyAlignment="1">
      <alignment horizontal="center" vertical="center"/>
    </xf>
    <xf numFmtId="3" fontId="2" fillId="25" borderId="11" xfId="0" applyNumberFormat="1" applyFont="1" applyFill="1" applyBorder="1" applyAlignment="1">
      <alignment horizontal="center" vertical="center" wrapText="1"/>
    </xf>
    <xf numFmtId="0" fontId="0" fillId="38" borderId="0" xfId="0" applyFill="1" applyAlignment="1">
      <alignment/>
    </xf>
    <xf numFmtId="0" fontId="0" fillId="0" borderId="0" xfId="0" applyFill="1" applyAlignment="1">
      <alignment/>
    </xf>
    <xf numFmtId="3" fontId="45" fillId="37" borderId="15" xfId="0" applyNumberFormat="1" applyFont="1" applyFill="1" applyBorder="1" applyAlignment="1">
      <alignment horizontal="center" vertical="center" wrapText="1"/>
    </xf>
    <xf numFmtId="0" fontId="0" fillId="0" borderId="13" xfId="0" applyBorder="1" applyAlignment="1">
      <alignment horizontal="center" vertical="center" wrapText="1"/>
    </xf>
    <xf numFmtId="3" fontId="45" fillId="33" borderId="15" xfId="0" applyNumberFormat="1" applyFont="1" applyFill="1" applyBorder="1" applyAlignment="1">
      <alignment horizontal="center" vertical="center" wrapText="1"/>
    </xf>
    <xf numFmtId="3" fontId="45" fillId="25" borderId="15" xfId="0" applyNumberFormat="1" applyFont="1" applyFill="1" applyBorder="1" applyAlignment="1">
      <alignment horizontal="center" vertical="center" wrapText="1"/>
    </xf>
    <xf numFmtId="0" fontId="0" fillId="25" borderId="12" xfId="0" applyFill="1" applyBorder="1" applyAlignment="1">
      <alignment horizontal="center" vertical="center" wrapText="1"/>
    </xf>
    <xf numFmtId="0" fontId="0" fillId="25" borderId="13" xfId="0" applyFill="1" applyBorder="1" applyAlignment="1">
      <alignment horizontal="center" vertical="center" wrapText="1"/>
    </xf>
    <xf numFmtId="0" fontId="52" fillId="0" borderId="0" xfId="0" applyFont="1" applyAlignment="1">
      <alignment wrapText="1"/>
    </xf>
    <xf numFmtId="0" fontId="47" fillId="33" borderId="15" xfId="0" applyFont="1" applyFill="1" applyBorder="1" applyAlignment="1">
      <alignment vertical="center" wrapText="1"/>
    </xf>
    <xf numFmtId="0" fontId="47" fillId="33" borderId="13" xfId="0" applyFont="1" applyFill="1" applyBorder="1" applyAlignment="1">
      <alignment vertical="center" wrapText="1"/>
    </xf>
    <xf numFmtId="0" fontId="45" fillId="33" borderId="15" xfId="0" applyFont="1" applyFill="1" applyBorder="1" applyAlignment="1">
      <alignment vertical="center" wrapText="1"/>
    </xf>
    <xf numFmtId="0" fontId="45" fillId="33" borderId="13" xfId="0" applyFont="1" applyFill="1" applyBorder="1" applyAlignment="1">
      <alignment vertical="center" wrapText="1"/>
    </xf>
    <xf numFmtId="0" fontId="0" fillId="0" borderId="13" xfId="0" applyBorder="1" applyAlignment="1">
      <alignment vertical="center" wrapText="1"/>
    </xf>
    <xf numFmtId="3" fontId="48" fillId="25" borderId="15" xfId="0" applyNumberFormat="1" applyFont="1" applyFill="1" applyBorder="1" applyAlignment="1">
      <alignment vertical="center"/>
    </xf>
    <xf numFmtId="3" fontId="48" fillId="25" borderId="12" xfId="0" applyNumberFormat="1" applyFont="1" applyFill="1" applyBorder="1" applyAlignment="1">
      <alignment vertical="center"/>
    </xf>
    <xf numFmtId="3" fontId="48" fillId="25" borderId="13" xfId="0" applyNumberFormat="1" applyFont="1" applyFill="1" applyBorder="1" applyAlignment="1">
      <alignment vertical="center"/>
    </xf>
    <xf numFmtId="3" fontId="48" fillId="37" borderId="15" xfId="0" applyNumberFormat="1" applyFont="1" applyFill="1" applyBorder="1" applyAlignment="1">
      <alignment vertical="center"/>
    </xf>
    <xf numFmtId="3" fontId="48" fillId="37" borderId="13" xfId="0" applyNumberFormat="1" applyFont="1" applyFill="1" applyBorder="1" applyAlignment="1">
      <alignment vertical="center"/>
    </xf>
    <xf numFmtId="0" fontId="45" fillId="34" borderId="15"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5" fillId="34" borderId="13" xfId="0" applyFont="1" applyFill="1" applyBorder="1" applyAlignment="1">
      <alignment horizontal="center" vertical="center" wrapText="1"/>
    </xf>
    <xf numFmtId="0" fontId="47" fillId="25" borderId="15" xfId="0" applyFont="1" applyFill="1" applyBorder="1" applyAlignment="1">
      <alignment vertical="center" wrapText="1"/>
    </xf>
    <xf numFmtId="0" fontId="47" fillId="25" borderId="12" xfId="0" applyFont="1" applyFill="1" applyBorder="1" applyAlignment="1">
      <alignment vertical="center" wrapText="1"/>
    </xf>
    <xf numFmtId="0" fontId="47" fillId="25" borderId="13" xfId="0" applyFont="1" applyFill="1" applyBorder="1" applyAlignment="1">
      <alignment vertical="center" wrapText="1"/>
    </xf>
    <xf numFmtId="0" fontId="45" fillId="39" borderId="15" xfId="0" applyFont="1" applyFill="1" applyBorder="1" applyAlignment="1">
      <alignment horizontal="justify" vertical="center" wrapText="1"/>
    </xf>
    <xf numFmtId="0" fontId="45" fillId="39" borderId="18" xfId="0" applyFont="1" applyFill="1" applyBorder="1" applyAlignment="1">
      <alignment horizontal="justify" vertical="center" wrapText="1"/>
    </xf>
    <xf numFmtId="0" fontId="45" fillId="39" borderId="15" xfId="0" applyFont="1" applyFill="1" applyBorder="1" applyAlignment="1">
      <alignment horizontal="center" vertical="center" wrapText="1"/>
    </xf>
    <xf numFmtId="0" fontId="45" fillId="39" borderId="13" xfId="0" applyFont="1" applyFill="1" applyBorder="1" applyAlignment="1">
      <alignment horizontal="center" vertical="center" wrapText="1"/>
    </xf>
    <xf numFmtId="0" fontId="47" fillId="39" borderId="15" xfId="0" applyFont="1" applyFill="1" applyBorder="1" applyAlignment="1">
      <alignment vertical="center" wrapText="1"/>
    </xf>
    <xf numFmtId="0" fontId="47" fillId="39" borderId="13" xfId="0" applyFont="1" applyFill="1" applyBorder="1" applyAlignment="1">
      <alignment vertical="center" wrapText="1"/>
    </xf>
    <xf numFmtId="0" fontId="48" fillId="0" borderId="15" xfId="0" applyFont="1" applyBorder="1" applyAlignment="1">
      <alignment vertical="center" wrapText="1"/>
    </xf>
    <xf numFmtId="0" fontId="48" fillId="0" borderId="12" xfId="0" applyFont="1" applyBorder="1" applyAlignment="1">
      <alignment vertical="center" wrapText="1"/>
    </xf>
    <xf numFmtId="0" fontId="48" fillId="0" borderId="13" xfId="0" applyFont="1" applyBorder="1" applyAlignment="1">
      <alignment vertical="center" wrapText="1"/>
    </xf>
    <xf numFmtId="0" fontId="0" fillId="0" borderId="12" xfId="0"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7" xfId="0" applyFont="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45" fillId="34" borderId="21" xfId="0" applyFont="1" applyFill="1" applyBorder="1" applyAlignment="1">
      <alignment horizontal="center" vertical="center" wrapText="1"/>
    </xf>
    <xf numFmtId="0" fontId="45" fillId="34"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47" fillId="33" borderId="12" xfId="0" applyFont="1" applyFill="1" applyBorder="1" applyAlignment="1">
      <alignment vertical="center" wrapText="1"/>
    </xf>
    <xf numFmtId="0" fontId="5" fillId="25" borderId="15" xfId="0" applyFont="1" applyFill="1" applyBorder="1" applyAlignment="1">
      <alignment vertical="center" wrapText="1"/>
    </xf>
    <xf numFmtId="0" fontId="5" fillId="25" borderId="13" xfId="0" applyFont="1" applyFill="1" applyBorder="1" applyAlignment="1">
      <alignment vertical="center" wrapText="1"/>
    </xf>
    <xf numFmtId="0" fontId="5" fillId="25" borderId="12" xfId="0" applyFont="1" applyFill="1" applyBorder="1" applyAlignment="1">
      <alignment vertical="center" wrapText="1"/>
    </xf>
    <xf numFmtId="0" fontId="45" fillId="25" borderId="15" xfId="0" applyFont="1" applyFill="1" applyBorder="1" applyAlignment="1">
      <alignment horizontal="center" vertical="center" wrapText="1"/>
    </xf>
    <xf numFmtId="0" fontId="45" fillId="25" borderId="12" xfId="0" applyFont="1" applyFill="1" applyBorder="1" applyAlignment="1">
      <alignment horizontal="center" vertical="center" wrapText="1"/>
    </xf>
    <xf numFmtId="0" fontId="45" fillId="25" borderId="15" xfId="0" applyFont="1" applyFill="1" applyBorder="1" applyAlignment="1">
      <alignment vertical="center" wrapText="1"/>
    </xf>
    <xf numFmtId="0" fontId="45" fillId="25" borderId="12" xfId="0" applyFont="1" applyFill="1" applyBorder="1" applyAlignment="1">
      <alignment vertical="center" wrapText="1"/>
    </xf>
    <xf numFmtId="0" fontId="45" fillId="25" borderId="13" xfId="0" applyFont="1" applyFill="1" applyBorder="1" applyAlignment="1">
      <alignment vertical="center" wrapText="1"/>
    </xf>
    <xf numFmtId="0" fontId="45" fillId="25" borderId="13"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5" borderId="15" xfId="0" applyFont="1" applyFill="1" applyBorder="1" applyAlignment="1">
      <alignment vertical="center" wrapText="1"/>
    </xf>
    <xf numFmtId="0" fontId="45" fillId="35" borderId="13" xfId="0" applyFont="1" applyFill="1" applyBorder="1" applyAlignment="1">
      <alignment vertical="center" wrapText="1"/>
    </xf>
    <xf numFmtId="0" fontId="48" fillId="25" borderId="15" xfId="0" applyFont="1" applyFill="1" applyBorder="1" applyAlignment="1">
      <alignment vertical="center" wrapText="1"/>
    </xf>
    <xf numFmtId="0" fontId="48" fillId="25" borderId="12" xfId="0" applyFont="1" applyFill="1" applyBorder="1" applyAlignment="1">
      <alignment vertical="center" wrapText="1"/>
    </xf>
    <xf numFmtId="0" fontId="48" fillId="25" borderId="13" xfId="0" applyFont="1" applyFill="1" applyBorder="1" applyAlignment="1">
      <alignment vertical="center" wrapText="1"/>
    </xf>
    <xf numFmtId="0" fontId="45" fillId="33" borderId="12" xfId="0" applyFont="1" applyFill="1" applyBorder="1" applyAlignment="1">
      <alignment horizontal="center" vertical="center" wrapText="1"/>
    </xf>
    <xf numFmtId="0" fontId="45" fillId="33" borderId="12" xfId="0" applyFont="1" applyFill="1" applyBorder="1" applyAlignment="1">
      <alignment vertical="center" wrapText="1"/>
    </xf>
    <xf numFmtId="3" fontId="45" fillId="25" borderId="13" xfId="0" applyNumberFormat="1" applyFont="1" applyFill="1" applyBorder="1" applyAlignment="1">
      <alignment horizontal="center" vertical="center" wrapText="1"/>
    </xf>
    <xf numFmtId="0" fontId="45" fillId="33" borderId="14" xfId="0" applyFont="1" applyFill="1" applyBorder="1" applyAlignment="1">
      <alignment vertical="center" wrapText="1"/>
    </xf>
    <xf numFmtId="0" fontId="0" fillId="0" borderId="11" xfId="0" applyBorder="1" applyAlignment="1">
      <alignment/>
    </xf>
    <xf numFmtId="0" fontId="45" fillId="34" borderId="23" xfId="0" applyFont="1" applyFill="1" applyBorder="1" applyAlignment="1">
      <alignment horizontal="center" vertical="center" wrapText="1"/>
    </xf>
    <xf numFmtId="0" fontId="45" fillId="34" borderId="0" xfId="0" applyFont="1" applyFill="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51" fillId="0" borderId="24" xfId="0" applyFont="1" applyBorder="1" applyAlignment="1">
      <alignment horizontal="left" wrapText="1"/>
    </xf>
    <xf numFmtId="0" fontId="0" fillId="0" borderId="24" xfId="0" applyBorder="1" applyAlignment="1">
      <alignment horizontal="left"/>
    </xf>
    <xf numFmtId="0" fontId="0" fillId="0" borderId="13" xfId="0" applyBorder="1" applyAlignment="1">
      <alignment horizontal="center"/>
    </xf>
    <xf numFmtId="0" fontId="48" fillId="0" borderId="12" xfId="0" applyFont="1" applyBorder="1" applyAlignment="1">
      <alignment vertical="center"/>
    </xf>
    <xf numFmtId="0" fontId="48" fillId="0" borderId="13" xfId="0" applyFont="1" applyBorder="1" applyAlignment="1">
      <alignment vertical="center"/>
    </xf>
    <xf numFmtId="0" fontId="43" fillId="25" borderId="12" xfId="0" applyFont="1" applyFill="1" applyBorder="1" applyAlignment="1">
      <alignment vertical="center"/>
    </xf>
    <xf numFmtId="0" fontId="43" fillId="25" borderId="13" xfId="0" applyFont="1" applyFill="1" applyBorder="1" applyAlignment="1">
      <alignment vertical="center"/>
    </xf>
    <xf numFmtId="3" fontId="48" fillId="37" borderId="16" xfId="0" applyNumberFormat="1" applyFont="1" applyFill="1" applyBorder="1" applyAlignment="1">
      <alignment vertical="center"/>
    </xf>
    <xf numFmtId="0" fontId="43" fillId="37" borderId="16" xfId="0" applyFont="1" applyFill="1" applyBorder="1" applyAlignment="1">
      <alignment vertical="center"/>
    </xf>
    <xf numFmtId="3" fontId="45" fillId="33" borderId="13" xfId="0" applyNumberFormat="1"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Z95"/>
  <sheetViews>
    <sheetView tabSelected="1" zoomScalePageLayoutView="0" workbookViewId="0" topLeftCell="A40">
      <selection activeCell="K88" sqref="K88"/>
    </sheetView>
  </sheetViews>
  <sheetFormatPr defaultColWidth="9.140625" defaultRowHeight="15"/>
  <cols>
    <col min="1" max="1" width="12.140625" style="0" customWidth="1"/>
    <col min="2" max="2" width="5.7109375" style="0" customWidth="1"/>
    <col min="3" max="3" width="22.28125" style="0" customWidth="1"/>
    <col min="4" max="4" width="10.421875" style="0" hidden="1" customWidth="1"/>
    <col min="5" max="5" width="8.421875" style="0" customWidth="1"/>
    <col min="6" max="6" width="8.28125" style="0" customWidth="1"/>
    <col min="7" max="8" width="8.421875" style="0" customWidth="1"/>
    <col min="9" max="13" width="8.28125" style="0" customWidth="1"/>
    <col min="14" max="14" width="10.28125" style="0" customWidth="1"/>
    <col min="16" max="16" width="32.140625" style="0" customWidth="1"/>
  </cols>
  <sheetData>
    <row r="1" spans="1:14" s="27" customFormat="1" ht="30" customHeight="1" thickBot="1">
      <c r="A1" s="145" t="s">
        <v>125</v>
      </c>
      <c r="B1" s="146"/>
      <c r="C1" s="146"/>
      <c r="D1" s="146"/>
      <c r="E1" s="146"/>
      <c r="F1" s="146"/>
      <c r="G1" s="146"/>
      <c r="H1" s="146"/>
      <c r="I1" s="146"/>
      <c r="J1" s="146"/>
      <c r="K1" s="146"/>
      <c r="L1" s="146"/>
      <c r="M1" s="146"/>
      <c r="N1" s="146"/>
    </row>
    <row r="2" spans="1:14" ht="44.25" customHeight="1">
      <c r="A2" s="94" t="s">
        <v>0</v>
      </c>
      <c r="B2" s="94" t="s">
        <v>77</v>
      </c>
      <c r="C2" s="94" t="s">
        <v>2</v>
      </c>
      <c r="D2" s="94" t="s">
        <v>126</v>
      </c>
      <c r="E2" s="115" t="s">
        <v>128</v>
      </c>
      <c r="F2" s="116"/>
      <c r="G2" s="116"/>
      <c r="H2" s="116"/>
      <c r="I2" s="116"/>
      <c r="J2" s="116"/>
      <c r="K2" s="117"/>
      <c r="L2" s="117"/>
      <c r="M2" s="118"/>
      <c r="N2" s="21"/>
    </row>
    <row r="3" spans="1:14" ht="15">
      <c r="A3" s="95"/>
      <c r="B3" s="95"/>
      <c r="C3" s="95"/>
      <c r="D3" s="95"/>
      <c r="E3" s="141"/>
      <c r="F3" s="142"/>
      <c r="G3" s="142"/>
      <c r="H3" s="142"/>
      <c r="I3" s="142"/>
      <c r="J3" s="142"/>
      <c r="K3" s="143"/>
      <c r="L3" s="143"/>
      <c r="M3" s="144"/>
      <c r="N3" s="95" t="s">
        <v>3</v>
      </c>
    </row>
    <row r="4" spans="1:14" ht="2.25" customHeight="1" thickBot="1">
      <c r="A4" s="95"/>
      <c r="B4" s="95"/>
      <c r="C4" s="95"/>
      <c r="D4" s="95"/>
      <c r="E4" s="141"/>
      <c r="F4" s="142"/>
      <c r="G4" s="142"/>
      <c r="H4" s="142"/>
      <c r="I4" s="142"/>
      <c r="J4" s="142"/>
      <c r="K4" s="143"/>
      <c r="L4" s="143"/>
      <c r="M4" s="144"/>
      <c r="N4" s="109"/>
    </row>
    <row r="5" spans="1:14" ht="29.25" customHeight="1" thickBot="1">
      <c r="A5" s="95"/>
      <c r="B5" s="95"/>
      <c r="C5" s="95"/>
      <c r="D5" s="95"/>
      <c r="E5" s="110" t="s">
        <v>65</v>
      </c>
      <c r="F5" s="111"/>
      <c r="G5" s="112"/>
      <c r="H5" s="110" t="s">
        <v>69</v>
      </c>
      <c r="I5" s="111"/>
      <c r="J5" s="112"/>
      <c r="K5" s="110" t="s">
        <v>74</v>
      </c>
      <c r="L5" s="113"/>
      <c r="M5" s="114"/>
      <c r="N5" s="109"/>
    </row>
    <row r="6" spans="1:14" ht="45" customHeight="1" thickBot="1">
      <c r="A6" s="96"/>
      <c r="B6" s="96"/>
      <c r="C6" s="96"/>
      <c r="D6" s="96"/>
      <c r="E6" s="22" t="s">
        <v>116</v>
      </c>
      <c r="F6" s="22" t="s">
        <v>117</v>
      </c>
      <c r="G6" s="22" t="s">
        <v>118</v>
      </c>
      <c r="H6" s="22" t="s">
        <v>116</v>
      </c>
      <c r="I6" s="22" t="s">
        <v>119</v>
      </c>
      <c r="J6" s="22" t="s">
        <v>120</v>
      </c>
      <c r="K6" s="34" t="s">
        <v>121</v>
      </c>
      <c r="L6" s="34" t="s">
        <v>122</v>
      </c>
      <c r="M6" s="34" t="s">
        <v>123</v>
      </c>
      <c r="N6" s="78"/>
    </row>
    <row r="7" spans="1:14" ht="18" customHeight="1">
      <c r="A7" s="125" t="s">
        <v>4</v>
      </c>
      <c r="B7" s="123" t="s">
        <v>5</v>
      </c>
      <c r="C7" s="1" t="s">
        <v>6</v>
      </c>
      <c r="D7" s="1"/>
      <c r="E7" s="20"/>
      <c r="F7" s="20"/>
      <c r="G7" s="20"/>
      <c r="H7" s="20"/>
      <c r="I7" s="20"/>
      <c r="J7" s="20"/>
      <c r="K7" s="33"/>
      <c r="L7" s="33"/>
      <c r="M7" s="33"/>
      <c r="N7" s="97" t="s">
        <v>68</v>
      </c>
    </row>
    <row r="8" spans="1:14" ht="111" customHeight="1" thickBot="1">
      <c r="A8" s="126"/>
      <c r="B8" s="124"/>
      <c r="C8" s="2" t="s">
        <v>7</v>
      </c>
      <c r="D8" s="68">
        <v>3092</v>
      </c>
      <c r="E8" s="46">
        <f>D8</f>
        <v>3092</v>
      </c>
      <c r="F8" s="46">
        <f>ROUNDDOWN(D8*1.25,0)</f>
        <v>3865</v>
      </c>
      <c r="G8" s="46">
        <f>ROUNDDOWN(D8*1.5,0)</f>
        <v>4638</v>
      </c>
      <c r="H8" s="46">
        <f>D8</f>
        <v>3092</v>
      </c>
      <c r="I8" s="46">
        <f>ROUNDDOWN(D8*1.5,0)</f>
        <v>4638</v>
      </c>
      <c r="J8" s="46">
        <f>ROUNDDOWN(D8*2,0)</f>
        <v>6184</v>
      </c>
      <c r="K8" s="46">
        <f>ROUNDDOWN(D8*1.5,0)</f>
        <v>4638</v>
      </c>
      <c r="L8" s="46">
        <f>ROUNDDOWN(D8*2,0)</f>
        <v>6184</v>
      </c>
      <c r="M8" s="46">
        <f>ROUNDDOWN(D8*3,0)</f>
        <v>9276</v>
      </c>
      <c r="N8" s="99"/>
    </row>
    <row r="9" spans="1:14" ht="48.75" thickBot="1">
      <c r="A9" s="127"/>
      <c r="B9" s="78"/>
      <c r="C9" s="3" t="s">
        <v>115</v>
      </c>
      <c r="D9" s="68">
        <v>3092</v>
      </c>
      <c r="E9" s="46">
        <f>D9</f>
        <v>3092</v>
      </c>
      <c r="F9" s="46">
        <f>ROUNDDOWN(D9*1.25,0)</f>
        <v>3865</v>
      </c>
      <c r="G9" s="46">
        <f>ROUNDDOWN(D9*1.5,0)</f>
        <v>4638</v>
      </c>
      <c r="H9" s="46">
        <f>D9</f>
        <v>3092</v>
      </c>
      <c r="I9" s="46">
        <f>ROUNDDOWN(D9*1.5,0)</f>
        <v>4638</v>
      </c>
      <c r="J9" s="46">
        <f>ROUNDDOWN(D9*2,0)</f>
        <v>6184</v>
      </c>
      <c r="K9" s="46">
        <f>ROUNDDOWN(D9*1.5,0)</f>
        <v>4638</v>
      </c>
      <c r="L9" s="46">
        <f>ROUNDDOWN(D9*2,0)</f>
        <v>6184</v>
      </c>
      <c r="M9" s="46">
        <f>ROUNDDOWN(D9*3,0)</f>
        <v>9276</v>
      </c>
      <c r="N9" s="62"/>
    </row>
    <row r="10" spans="1:14" ht="63" customHeight="1" thickBot="1">
      <c r="A10" s="137" t="s">
        <v>8</v>
      </c>
      <c r="B10" s="129" t="s">
        <v>9</v>
      </c>
      <c r="C10" s="48" t="s">
        <v>88</v>
      </c>
      <c r="D10" s="67">
        <v>7738</v>
      </c>
      <c r="E10" s="64">
        <f>D10</f>
        <v>7738</v>
      </c>
      <c r="F10" s="64">
        <f>ROUNDDOWN(D10*1.25,0)</f>
        <v>9672</v>
      </c>
      <c r="G10" s="64">
        <f>ROUNDDOWN(D10*1.5,0)</f>
        <v>11607</v>
      </c>
      <c r="H10" s="64">
        <f>D10</f>
        <v>7738</v>
      </c>
      <c r="I10" s="64">
        <f>ROUNDDOWN(D10*1.5,0)</f>
        <v>11607</v>
      </c>
      <c r="J10" s="64">
        <f>ROUNDDOWN(D10*2,0)</f>
        <v>15476</v>
      </c>
      <c r="K10" s="64">
        <f>ROUNDDOWN(D10*1.5,0)</f>
        <v>11607</v>
      </c>
      <c r="L10" s="64">
        <f>ROUNDDOWN(D10*2,0)</f>
        <v>15476</v>
      </c>
      <c r="M10" s="64">
        <f>ROUNDDOWN(D10*3,0)</f>
        <v>23214</v>
      </c>
      <c r="N10" s="7" t="s">
        <v>78</v>
      </c>
    </row>
    <row r="11" spans="1:14" ht="54.75" customHeight="1" thickBot="1">
      <c r="A11" s="137"/>
      <c r="B11" s="136"/>
      <c r="C11" s="48" t="s">
        <v>89</v>
      </c>
      <c r="D11" s="67">
        <v>7738</v>
      </c>
      <c r="E11" s="64">
        <f>D11</f>
        <v>7738</v>
      </c>
      <c r="F11" s="64">
        <f>ROUNDDOWN(D11*1.25,0)</f>
        <v>9672</v>
      </c>
      <c r="G11" s="64">
        <f>ROUNDDOWN(D11*1.5,0)</f>
        <v>11607</v>
      </c>
      <c r="H11" s="64">
        <f>D11</f>
        <v>7738</v>
      </c>
      <c r="I11" s="64">
        <f>ROUNDDOWN(D11*1.5,0)</f>
        <v>11607</v>
      </c>
      <c r="J11" s="64">
        <f>ROUNDDOWN(D11*2,0)</f>
        <v>15476</v>
      </c>
      <c r="K11" s="64">
        <f>ROUNDDOWN(D11*1.5,0)</f>
        <v>11607</v>
      </c>
      <c r="L11" s="64">
        <f>ROUNDDOWN(D11*2,0)</f>
        <v>15476</v>
      </c>
      <c r="M11" s="64">
        <f>ROUNDDOWN(D11*3,0)</f>
        <v>23214</v>
      </c>
      <c r="N11" s="7" t="s">
        <v>78</v>
      </c>
    </row>
    <row r="12" spans="1:14" ht="113.25" customHeight="1" thickBot="1">
      <c r="A12" s="87"/>
      <c r="B12" s="130"/>
      <c r="C12" s="48" t="s">
        <v>90</v>
      </c>
      <c r="D12" s="67">
        <v>3867</v>
      </c>
      <c r="E12" s="64" t="s">
        <v>124</v>
      </c>
      <c r="F12" s="64" t="s">
        <v>124</v>
      </c>
      <c r="G12" s="64" t="s">
        <v>124</v>
      </c>
      <c r="H12" s="64" t="s">
        <v>124</v>
      </c>
      <c r="I12" s="64" t="s">
        <v>124</v>
      </c>
      <c r="J12" s="64">
        <f>ROUNDDOWN(D12*2,0)</f>
        <v>7734</v>
      </c>
      <c r="K12" s="64" t="s">
        <v>124</v>
      </c>
      <c r="L12" s="64" t="s">
        <v>124</v>
      </c>
      <c r="M12" s="64">
        <f>ROUNDDOWN(D12*3,0)</f>
        <v>11601</v>
      </c>
      <c r="N12" s="7" t="s">
        <v>78</v>
      </c>
    </row>
    <row r="13" spans="1:14" ht="44.25" customHeight="1" thickBot="1">
      <c r="A13" s="94" t="s">
        <v>0</v>
      </c>
      <c r="B13" s="94" t="s">
        <v>1</v>
      </c>
      <c r="C13" s="94" t="s">
        <v>2</v>
      </c>
      <c r="D13" s="94" t="s">
        <v>130</v>
      </c>
      <c r="E13" s="115" t="s">
        <v>129</v>
      </c>
      <c r="F13" s="116"/>
      <c r="G13" s="116"/>
      <c r="H13" s="116"/>
      <c r="I13" s="116"/>
      <c r="J13" s="116"/>
      <c r="K13" s="117"/>
      <c r="L13" s="117"/>
      <c r="M13" s="118"/>
      <c r="N13" s="21"/>
    </row>
    <row r="14" spans="1:14" ht="29.25" customHeight="1" thickBot="1">
      <c r="A14" s="95"/>
      <c r="B14" s="95"/>
      <c r="C14" s="95"/>
      <c r="D14" s="95"/>
      <c r="E14" s="110" t="s">
        <v>65</v>
      </c>
      <c r="F14" s="111"/>
      <c r="G14" s="112"/>
      <c r="H14" s="110" t="s">
        <v>69</v>
      </c>
      <c r="I14" s="111"/>
      <c r="J14" s="112"/>
      <c r="K14" s="110" t="s">
        <v>74</v>
      </c>
      <c r="L14" s="113"/>
      <c r="M14" s="114"/>
      <c r="N14" s="109"/>
    </row>
    <row r="15" spans="1:14" ht="49.5" customHeight="1" thickBot="1">
      <c r="A15" s="96"/>
      <c r="B15" s="96"/>
      <c r="C15" s="96"/>
      <c r="D15" s="96"/>
      <c r="E15" s="22" t="s">
        <v>116</v>
      </c>
      <c r="F15" s="22" t="s">
        <v>117</v>
      </c>
      <c r="G15" s="22" t="s">
        <v>118</v>
      </c>
      <c r="H15" s="22" t="s">
        <v>116</v>
      </c>
      <c r="I15" s="22" t="s">
        <v>119</v>
      </c>
      <c r="J15" s="22" t="s">
        <v>120</v>
      </c>
      <c r="K15" s="34" t="s">
        <v>121</v>
      </c>
      <c r="L15" s="34" t="s">
        <v>122</v>
      </c>
      <c r="M15" s="34" t="s">
        <v>123</v>
      </c>
      <c r="N15" s="78"/>
    </row>
    <row r="16" spans="1:14" ht="80.25" customHeight="1" thickBot="1">
      <c r="A16" s="4"/>
      <c r="B16" s="6" t="s">
        <v>9</v>
      </c>
      <c r="C16" s="5" t="s">
        <v>10</v>
      </c>
      <c r="D16" s="44">
        <v>2319</v>
      </c>
      <c r="E16" s="44">
        <f>D16</f>
        <v>2319</v>
      </c>
      <c r="F16" s="44">
        <f>ROUNDDOWN(D16*1.25,0)</f>
        <v>2898</v>
      </c>
      <c r="G16" s="44">
        <f>ROUNDDOWN(D16*1.5,0)</f>
        <v>3478</v>
      </c>
      <c r="H16" s="44">
        <f>D16</f>
        <v>2319</v>
      </c>
      <c r="I16" s="44">
        <f>ROUNDDOWN(D16*1.5,0)</f>
        <v>3478</v>
      </c>
      <c r="J16" s="44">
        <f>ROUNDDOWN(D16*2,0)</f>
        <v>4638</v>
      </c>
      <c r="K16" s="44">
        <f>ROUNDDOWN(D16*1.5,0)</f>
        <v>3478</v>
      </c>
      <c r="L16" s="44">
        <f>ROUNDDOWN(D16*2,0)</f>
        <v>4638</v>
      </c>
      <c r="M16" s="44">
        <f>ROUNDDOWN(D16*3,0)</f>
        <v>6957</v>
      </c>
      <c r="N16" s="7" t="s">
        <v>66</v>
      </c>
    </row>
    <row r="17" spans="1:14" ht="61.5" customHeight="1" thickBot="1">
      <c r="A17" s="4" t="s">
        <v>8</v>
      </c>
      <c r="B17" s="6" t="s">
        <v>9</v>
      </c>
      <c r="C17" s="5" t="s">
        <v>11</v>
      </c>
      <c r="D17" s="44">
        <v>2319</v>
      </c>
      <c r="E17" s="44">
        <f>D17</f>
        <v>2319</v>
      </c>
      <c r="F17" s="44">
        <f>ROUNDDOWN(D17*1.25,0)</f>
        <v>2898</v>
      </c>
      <c r="G17" s="44">
        <f>ROUNDDOWN(D17*1.5,0)</f>
        <v>3478</v>
      </c>
      <c r="H17" s="44">
        <f>D17</f>
        <v>2319</v>
      </c>
      <c r="I17" s="44">
        <f>ROUNDDOWN(D17*1.5,0)</f>
        <v>3478</v>
      </c>
      <c r="J17" s="44">
        <f>ROUNDDOWN(D17*2,0)</f>
        <v>4638</v>
      </c>
      <c r="K17" s="44">
        <f>ROUNDDOWN(D17*1.5,0)</f>
        <v>3478</v>
      </c>
      <c r="L17" s="44">
        <f>ROUNDDOWN(D17*2,0)</f>
        <v>4638</v>
      </c>
      <c r="M17" s="44">
        <f>ROUNDDOWN(D17*3,0)</f>
        <v>6957</v>
      </c>
      <c r="N17" s="7" t="s">
        <v>66</v>
      </c>
    </row>
    <row r="18" spans="1:14" ht="103.5" customHeight="1" thickBot="1">
      <c r="A18" s="4"/>
      <c r="B18" s="6" t="s">
        <v>9</v>
      </c>
      <c r="C18" s="8" t="s">
        <v>12</v>
      </c>
      <c r="D18" s="44">
        <v>1545</v>
      </c>
      <c r="E18" s="44">
        <f>D18</f>
        <v>1545</v>
      </c>
      <c r="F18" s="44">
        <f>ROUNDDOWN(D18*1.25,0)</f>
        <v>1931</v>
      </c>
      <c r="G18" s="44">
        <f>ROUNDDOWN(D18*1.5,0)</f>
        <v>2317</v>
      </c>
      <c r="H18" s="44">
        <f>D18</f>
        <v>1545</v>
      </c>
      <c r="I18" s="44">
        <f>ROUNDDOWN(D18*1.5,0)</f>
        <v>2317</v>
      </c>
      <c r="J18" s="44">
        <f>ROUNDDOWN(D18*2,0)</f>
        <v>3090</v>
      </c>
      <c r="K18" s="44">
        <f>ROUNDDOWN(D18*1.5,0)</f>
        <v>2317</v>
      </c>
      <c r="L18" s="44">
        <f>ROUNDDOWN(D18*2,0)</f>
        <v>3090</v>
      </c>
      <c r="M18" s="44">
        <f>ROUNDDOWN(D18*3,0)</f>
        <v>4635</v>
      </c>
      <c r="N18" s="31" t="s">
        <v>79</v>
      </c>
    </row>
    <row r="19" spans="1:14" ht="78" customHeight="1" thickBot="1">
      <c r="A19" s="19"/>
      <c r="B19" s="6" t="s">
        <v>9</v>
      </c>
      <c r="C19" s="5" t="s">
        <v>13</v>
      </c>
      <c r="D19" s="44">
        <v>2319</v>
      </c>
      <c r="E19" s="44">
        <f>D19</f>
        <v>2319</v>
      </c>
      <c r="F19" s="44">
        <f>ROUNDDOWN(D19*1.25,0)</f>
        <v>2898</v>
      </c>
      <c r="G19" s="44">
        <f>ROUNDDOWN(D19*1.5,0)</f>
        <v>3478</v>
      </c>
      <c r="H19" s="44">
        <f>D19</f>
        <v>2319</v>
      </c>
      <c r="I19" s="44">
        <f>ROUNDDOWN(D19*1.5,0)</f>
        <v>3478</v>
      </c>
      <c r="J19" s="44">
        <f>ROUNDDOWN(D19*2,0)</f>
        <v>4638</v>
      </c>
      <c r="K19" s="44">
        <f>ROUNDDOWN(D19*1.5,0)</f>
        <v>3478</v>
      </c>
      <c r="L19" s="44">
        <f>ROUNDDOWN(D19*2,0)</f>
        <v>4638</v>
      </c>
      <c r="M19" s="44">
        <f>ROUNDDOWN(D19*3,0)</f>
        <v>6957</v>
      </c>
      <c r="N19" s="7" t="s">
        <v>66</v>
      </c>
    </row>
    <row r="20" spans="1:14" ht="50.25" customHeight="1" thickBot="1">
      <c r="A20" s="133" t="s">
        <v>14</v>
      </c>
      <c r="B20" s="9" t="s">
        <v>15</v>
      </c>
      <c r="C20" s="10" t="s">
        <v>16</v>
      </c>
      <c r="D20" s="68">
        <v>2319</v>
      </c>
      <c r="E20" s="46">
        <f>D20</f>
        <v>2319</v>
      </c>
      <c r="F20" s="46">
        <f>ROUNDDOWN(D20*1.25,0)</f>
        <v>2898</v>
      </c>
      <c r="G20" s="46">
        <f>ROUNDDOWN(D20*1.5,0)</f>
        <v>3478</v>
      </c>
      <c r="H20" s="46">
        <f>D20</f>
        <v>2319</v>
      </c>
      <c r="I20" s="46">
        <f>ROUNDDOWN(D20*1.5,0)</f>
        <v>3478</v>
      </c>
      <c r="J20" s="46">
        <f>ROUNDDOWN(D20*2,0)</f>
        <v>4638</v>
      </c>
      <c r="K20" s="46">
        <f>ROUNDDOWN(D20*1.5,0)</f>
        <v>3478</v>
      </c>
      <c r="L20" s="46">
        <f>ROUNDDOWN(D20*2,0)</f>
        <v>4638</v>
      </c>
      <c r="M20" s="46">
        <f>ROUNDDOWN(D20*3,0)</f>
        <v>6957</v>
      </c>
      <c r="N20" s="3" t="s">
        <v>67</v>
      </c>
    </row>
    <row r="21" spans="1:14" ht="15">
      <c r="A21" s="134"/>
      <c r="B21" s="123" t="s">
        <v>15</v>
      </c>
      <c r="C21" s="1"/>
      <c r="D21" s="1"/>
      <c r="E21" s="47"/>
      <c r="F21" s="47"/>
      <c r="G21" s="47"/>
      <c r="H21" s="47"/>
      <c r="I21" s="47"/>
      <c r="J21" s="47"/>
      <c r="K21" s="80">
        <f>ROUNDDOWN(D22*1.5,0)</f>
        <v>3478</v>
      </c>
      <c r="L21" s="80">
        <f>ROUNDDOWN(D22*2,0)</f>
        <v>4638</v>
      </c>
      <c r="M21" s="80">
        <f>ROUNDDOWN(D22*3,0)</f>
        <v>6957</v>
      </c>
      <c r="N21" s="120" t="s">
        <v>91</v>
      </c>
    </row>
    <row r="22" spans="1:14" ht="21" customHeight="1">
      <c r="A22" s="134"/>
      <c r="B22" s="124"/>
      <c r="C22" s="1" t="s">
        <v>17</v>
      </c>
      <c r="D22" s="45">
        <v>2319</v>
      </c>
      <c r="E22" s="45" t="s">
        <v>124</v>
      </c>
      <c r="F22" s="45" t="s">
        <v>124</v>
      </c>
      <c r="G22" s="45" t="s">
        <v>124</v>
      </c>
      <c r="H22" s="45" t="s">
        <v>124</v>
      </c>
      <c r="I22" s="45" t="s">
        <v>124</v>
      </c>
      <c r="J22" s="45" t="s">
        <v>124</v>
      </c>
      <c r="K22" s="81"/>
      <c r="L22" s="81"/>
      <c r="M22" s="81"/>
      <c r="N22" s="122"/>
    </row>
    <row r="23" spans="1:14" ht="35.25" customHeight="1" thickBot="1">
      <c r="A23" s="135"/>
      <c r="B23" s="128"/>
      <c r="C23" s="12"/>
      <c r="D23" s="12"/>
      <c r="E23" s="46"/>
      <c r="F23" s="46"/>
      <c r="G23" s="46"/>
      <c r="H23" s="46"/>
      <c r="I23" s="46"/>
      <c r="J23" s="46"/>
      <c r="K23" s="82"/>
      <c r="L23" s="82"/>
      <c r="M23" s="82"/>
      <c r="N23" s="121"/>
    </row>
    <row r="24" spans="1:14" ht="44.25" customHeight="1" thickBot="1">
      <c r="A24" s="94" t="s">
        <v>0</v>
      </c>
      <c r="B24" s="94" t="s">
        <v>77</v>
      </c>
      <c r="C24" s="94" t="s">
        <v>2</v>
      </c>
      <c r="D24" s="94" t="s">
        <v>130</v>
      </c>
      <c r="E24" s="115" t="s">
        <v>129</v>
      </c>
      <c r="F24" s="116"/>
      <c r="G24" s="116"/>
      <c r="H24" s="116"/>
      <c r="I24" s="116"/>
      <c r="J24" s="116"/>
      <c r="K24" s="117"/>
      <c r="L24" s="117"/>
      <c r="M24" s="118"/>
      <c r="N24" s="21"/>
    </row>
    <row r="25" spans="1:14" ht="29.25" customHeight="1" thickBot="1">
      <c r="A25" s="95"/>
      <c r="B25" s="95"/>
      <c r="C25" s="95"/>
      <c r="D25" s="95"/>
      <c r="E25" s="110" t="s">
        <v>65</v>
      </c>
      <c r="F25" s="111"/>
      <c r="G25" s="112"/>
      <c r="H25" s="110" t="s">
        <v>69</v>
      </c>
      <c r="I25" s="111"/>
      <c r="J25" s="112"/>
      <c r="K25" s="110" t="s">
        <v>74</v>
      </c>
      <c r="L25" s="113"/>
      <c r="M25" s="114"/>
      <c r="N25" s="109"/>
    </row>
    <row r="26" spans="1:14" ht="42.75" customHeight="1" thickBot="1">
      <c r="A26" s="96"/>
      <c r="B26" s="96"/>
      <c r="C26" s="96"/>
      <c r="D26" s="96"/>
      <c r="E26" s="22" t="s">
        <v>116</v>
      </c>
      <c r="F26" s="22" t="s">
        <v>117</v>
      </c>
      <c r="G26" s="22" t="s">
        <v>118</v>
      </c>
      <c r="H26" s="22" t="s">
        <v>116</v>
      </c>
      <c r="I26" s="22" t="s">
        <v>119</v>
      </c>
      <c r="J26" s="22" t="s">
        <v>120</v>
      </c>
      <c r="K26" s="22" t="s">
        <v>121</v>
      </c>
      <c r="L26" s="22" t="s">
        <v>122</v>
      </c>
      <c r="M26" s="22" t="s">
        <v>123</v>
      </c>
      <c r="N26" s="78"/>
    </row>
    <row r="27" spans="1:14" ht="28.5" customHeight="1" thickBot="1">
      <c r="A27" s="4"/>
      <c r="B27" s="129" t="s">
        <v>19</v>
      </c>
      <c r="C27" s="131" t="s">
        <v>20</v>
      </c>
      <c r="D27" s="69">
        <v>4641</v>
      </c>
      <c r="E27" s="44">
        <f>D27</f>
        <v>4641</v>
      </c>
      <c r="F27" s="44">
        <f>ROUNDDOWN(D27*1.25,0)</f>
        <v>5801</v>
      </c>
      <c r="G27" s="44">
        <f>ROUNDDOWN(D27*1.5,0)</f>
        <v>6961</v>
      </c>
      <c r="H27" s="44">
        <f>D27</f>
        <v>4641</v>
      </c>
      <c r="I27" s="44">
        <f>ROUNDDOWN(D27*1.5,0)</f>
        <v>6961</v>
      </c>
      <c r="J27" s="44">
        <f>ROUNDDOWN(D27*2,0)</f>
        <v>9282</v>
      </c>
      <c r="K27" s="44">
        <f>ROUNDDOWN(D27*1.5,0)</f>
        <v>6961</v>
      </c>
      <c r="L27" s="44">
        <f>ROUNDDOWN(D27*2,0)</f>
        <v>9282</v>
      </c>
      <c r="M27" s="44">
        <f>ROUNDDOWN(D27*3,0)</f>
        <v>13923</v>
      </c>
      <c r="N27" s="7" t="s">
        <v>68</v>
      </c>
    </row>
    <row r="28" spans="1:14" ht="72" customHeight="1" thickBot="1">
      <c r="A28" s="4" t="s">
        <v>18</v>
      </c>
      <c r="B28" s="130"/>
      <c r="C28" s="132"/>
      <c r="D28" s="70">
        <v>6963</v>
      </c>
      <c r="E28" s="44">
        <f>D28</f>
        <v>6963</v>
      </c>
      <c r="F28" s="44">
        <f>ROUNDDOWN(D28*1.25,0)</f>
        <v>8703</v>
      </c>
      <c r="G28" s="44">
        <f>ROUNDDOWN(D28*1.5,0)</f>
        <v>10444</v>
      </c>
      <c r="H28" s="44">
        <f>D28</f>
        <v>6963</v>
      </c>
      <c r="I28" s="44">
        <f>ROUNDDOWN(D28*1.5,0)</f>
        <v>10444</v>
      </c>
      <c r="J28" s="44">
        <f>ROUNDDOWN(D28*2,0)</f>
        <v>13926</v>
      </c>
      <c r="K28" s="44">
        <f>ROUNDDOWN(D28*1.5,0)</f>
        <v>10444</v>
      </c>
      <c r="L28" s="44">
        <f>ROUNDDOWN(D28*2,0)</f>
        <v>13926</v>
      </c>
      <c r="M28" s="44">
        <f>ROUNDDOWN(D28*3,0)</f>
        <v>20889</v>
      </c>
      <c r="N28" s="7" t="s">
        <v>78</v>
      </c>
    </row>
    <row r="29" spans="1:14" ht="51" customHeight="1">
      <c r="A29" s="13"/>
      <c r="B29" s="129" t="s">
        <v>19</v>
      </c>
      <c r="C29" s="86" t="s">
        <v>21</v>
      </c>
      <c r="D29" s="79">
        <v>2319</v>
      </c>
      <c r="E29" s="79">
        <f>D29</f>
        <v>2319</v>
      </c>
      <c r="F29" s="79">
        <f>ROUNDDOWN(D29*1.25,0)</f>
        <v>2898</v>
      </c>
      <c r="G29" s="79">
        <f>ROUNDDOWN(D29*1.5,0)</f>
        <v>3478</v>
      </c>
      <c r="H29" s="79">
        <f>D29</f>
        <v>2319</v>
      </c>
      <c r="I29" s="79">
        <f>ROUNDDOWN(D29*1.5,0)</f>
        <v>3478</v>
      </c>
      <c r="J29" s="79">
        <f>ROUNDDOWN(D29*2,0)</f>
        <v>4638</v>
      </c>
      <c r="K29" s="79">
        <f>ROUNDDOWN(D29*1.5,0)</f>
        <v>3478</v>
      </c>
      <c r="L29" s="79">
        <f>ROUNDDOWN(D29*2,0)</f>
        <v>4638</v>
      </c>
      <c r="M29" s="79">
        <f>ROUNDDOWN(D29*3,0)</f>
        <v>6957</v>
      </c>
      <c r="N29" s="84" t="s">
        <v>66</v>
      </c>
    </row>
    <row r="30" spans="1:14" ht="20.25" customHeight="1" thickBot="1">
      <c r="A30" s="14"/>
      <c r="B30" s="130"/>
      <c r="C30" s="87"/>
      <c r="D30" s="154"/>
      <c r="E30" s="78"/>
      <c r="F30" s="78"/>
      <c r="G30" s="78"/>
      <c r="H30" s="78"/>
      <c r="I30" s="78"/>
      <c r="J30" s="78"/>
      <c r="K30" s="78"/>
      <c r="L30" s="78"/>
      <c r="M30" s="78"/>
      <c r="N30" s="85"/>
    </row>
    <row r="31" spans="1:14" ht="9.75" customHeight="1">
      <c r="A31" s="125" t="s">
        <v>22</v>
      </c>
      <c r="B31" s="123" t="s">
        <v>23</v>
      </c>
      <c r="C31" s="97" t="s">
        <v>24</v>
      </c>
      <c r="D31" s="80">
        <v>1545</v>
      </c>
      <c r="E31" s="80">
        <f>D31</f>
        <v>1545</v>
      </c>
      <c r="F31" s="80">
        <f>ROUNDDOWN(D31*1.25,0)</f>
        <v>1931</v>
      </c>
      <c r="G31" s="80">
        <f>ROUNDDOWN(D31*1.5,0)</f>
        <v>2317</v>
      </c>
      <c r="H31" s="80">
        <f>D31</f>
        <v>1545</v>
      </c>
      <c r="I31" s="80">
        <f>ROUNDDOWN(D31*1.5,0)</f>
        <v>2317</v>
      </c>
      <c r="J31" s="80">
        <f>ROUNDDOWN(D31*2,0)</f>
        <v>3090</v>
      </c>
      <c r="K31" s="80">
        <f>ROUNDDOWN(D31*1.5,0)</f>
        <v>2317</v>
      </c>
      <c r="L31" s="80">
        <f>ROUNDDOWN(D31*2,0)</f>
        <v>3090</v>
      </c>
      <c r="M31" s="80">
        <f>ROUNDDOWN(D31*3,0)</f>
        <v>4635</v>
      </c>
      <c r="N31" s="120" t="s">
        <v>92</v>
      </c>
    </row>
    <row r="32" spans="1:14" ht="144" customHeight="1" thickBot="1">
      <c r="A32" s="127"/>
      <c r="B32" s="128"/>
      <c r="C32" s="99"/>
      <c r="D32" s="138"/>
      <c r="E32" s="82"/>
      <c r="F32" s="82"/>
      <c r="G32" s="82"/>
      <c r="H32" s="82"/>
      <c r="I32" s="82"/>
      <c r="J32" s="82"/>
      <c r="K32" s="82"/>
      <c r="L32" s="82"/>
      <c r="M32" s="82"/>
      <c r="N32" s="121"/>
    </row>
    <row r="33" spans="1:14" ht="54.75" customHeight="1">
      <c r="A33" s="86" t="s">
        <v>25</v>
      </c>
      <c r="B33" s="129" t="s">
        <v>23</v>
      </c>
      <c r="C33" s="15" t="s">
        <v>26</v>
      </c>
      <c r="D33" s="15"/>
      <c r="E33" s="79">
        <f>D34</f>
        <v>1545</v>
      </c>
      <c r="F33" s="79">
        <f>ROUNDDOWN(D34*1.25,0)</f>
        <v>1931</v>
      </c>
      <c r="G33" s="79">
        <f>ROUNDDOWN(D34*1.5,0)</f>
        <v>2317</v>
      </c>
      <c r="H33" s="79">
        <f>D34</f>
        <v>1545</v>
      </c>
      <c r="I33" s="79">
        <f>ROUNDDOWN(D34*1.5,0)</f>
        <v>2317</v>
      </c>
      <c r="J33" s="79">
        <f>ROUNDDOWN(D34*2,0)</f>
        <v>3090</v>
      </c>
      <c r="K33" s="79">
        <f>ROUNDDOWN(D34*1.5,0)</f>
        <v>2317</v>
      </c>
      <c r="L33" s="79">
        <f>ROUNDDOWN(D34*2,0)</f>
        <v>3090</v>
      </c>
      <c r="M33" s="79">
        <f>ROUNDDOWN(D34*3,0)</f>
        <v>4635</v>
      </c>
      <c r="N33" s="84" t="s">
        <v>93</v>
      </c>
    </row>
    <row r="34" spans="1:14" ht="47.25" customHeight="1">
      <c r="A34" s="137"/>
      <c r="B34" s="136"/>
      <c r="C34" s="16" t="s">
        <v>27</v>
      </c>
      <c r="D34" s="71">
        <v>1545</v>
      </c>
      <c r="E34" s="109"/>
      <c r="F34" s="109"/>
      <c r="G34" s="109"/>
      <c r="H34" s="109"/>
      <c r="I34" s="109"/>
      <c r="J34" s="109"/>
      <c r="K34" s="109"/>
      <c r="L34" s="109"/>
      <c r="M34" s="109"/>
      <c r="N34" s="119"/>
    </row>
    <row r="35" spans="1:14" ht="61.5" customHeight="1" thickBot="1">
      <c r="A35" s="87"/>
      <c r="B35" s="130"/>
      <c r="C35" s="7" t="s">
        <v>28</v>
      </c>
      <c r="D35" s="7"/>
      <c r="E35" s="78"/>
      <c r="F35" s="78"/>
      <c r="G35" s="78"/>
      <c r="H35" s="78"/>
      <c r="I35" s="78"/>
      <c r="J35" s="78"/>
      <c r="K35" s="78"/>
      <c r="L35" s="78"/>
      <c r="M35" s="78"/>
      <c r="N35" s="88"/>
    </row>
    <row r="36" spans="1:14" ht="44.25" customHeight="1">
      <c r="A36" s="94" t="s">
        <v>0</v>
      </c>
      <c r="B36" s="94" t="s">
        <v>77</v>
      </c>
      <c r="C36" s="94" t="s">
        <v>2</v>
      </c>
      <c r="D36" s="94" t="s">
        <v>126</v>
      </c>
      <c r="E36" s="115" t="s">
        <v>129</v>
      </c>
      <c r="F36" s="116"/>
      <c r="G36" s="116"/>
      <c r="H36" s="116"/>
      <c r="I36" s="116"/>
      <c r="J36" s="116"/>
      <c r="K36" s="117"/>
      <c r="L36" s="117"/>
      <c r="M36" s="118"/>
      <c r="N36" s="21"/>
    </row>
    <row r="37" spans="1:14" ht="15">
      <c r="A37" s="95"/>
      <c r="B37" s="95"/>
      <c r="C37" s="95"/>
      <c r="D37" s="95"/>
      <c r="E37" s="141"/>
      <c r="F37" s="142"/>
      <c r="G37" s="142"/>
      <c r="H37" s="142"/>
      <c r="I37" s="142"/>
      <c r="J37" s="142"/>
      <c r="K37" s="143"/>
      <c r="L37" s="143"/>
      <c r="M37" s="144"/>
      <c r="N37" s="95" t="s">
        <v>3</v>
      </c>
    </row>
    <row r="38" spans="1:14" ht="22.5" customHeight="1" thickBot="1">
      <c r="A38" s="95"/>
      <c r="B38" s="95"/>
      <c r="C38" s="95"/>
      <c r="D38" s="95"/>
      <c r="E38" s="141"/>
      <c r="F38" s="142"/>
      <c r="G38" s="142"/>
      <c r="H38" s="142"/>
      <c r="I38" s="142"/>
      <c r="J38" s="142"/>
      <c r="K38" s="143"/>
      <c r="L38" s="143"/>
      <c r="M38" s="144"/>
      <c r="N38" s="109"/>
    </row>
    <row r="39" spans="1:14" ht="29.25" customHeight="1" thickBot="1">
      <c r="A39" s="95"/>
      <c r="B39" s="95"/>
      <c r="C39" s="95"/>
      <c r="D39" s="95"/>
      <c r="E39" s="110" t="s">
        <v>65</v>
      </c>
      <c r="F39" s="111"/>
      <c r="G39" s="112"/>
      <c r="H39" s="110" t="s">
        <v>69</v>
      </c>
      <c r="I39" s="111"/>
      <c r="J39" s="112"/>
      <c r="K39" s="110" t="s">
        <v>74</v>
      </c>
      <c r="L39" s="113"/>
      <c r="M39" s="114"/>
      <c r="N39" s="109"/>
    </row>
    <row r="40" spans="1:14" ht="44.25" customHeight="1" thickBot="1">
      <c r="A40" s="96"/>
      <c r="B40" s="96"/>
      <c r="C40" s="96"/>
      <c r="D40" s="96"/>
      <c r="E40" s="22" t="s">
        <v>116</v>
      </c>
      <c r="F40" s="22" t="s">
        <v>117</v>
      </c>
      <c r="G40" s="22" t="s">
        <v>118</v>
      </c>
      <c r="H40" s="22" t="s">
        <v>116</v>
      </c>
      <c r="I40" s="22" t="s">
        <v>119</v>
      </c>
      <c r="J40" s="22" t="s">
        <v>120</v>
      </c>
      <c r="K40" s="22" t="s">
        <v>121</v>
      </c>
      <c r="L40" s="22" t="s">
        <v>122</v>
      </c>
      <c r="M40" s="22" t="s">
        <v>123</v>
      </c>
      <c r="N40" s="78"/>
    </row>
    <row r="41" spans="1:16" ht="176.25" customHeight="1" thickBot="1">
      <c r="A41" s="133" t="s">
        <v>29</v>
      </c>
      <c r="B41" s="11" t="s">
        <v>30</v>
      </c>
      <c r="C41" s="50" t="s">
        <v>94</v>
      </c>
      <c r="D41" s="63">
        <v>2319</v>
      </c>
      <c r="E41" s="46">
        <f>D41</f>
        <v>2319</v>
      </c>
      <c r="F41" s="46">
        <f>ROUNDDOWN(D41*1.25,0)</f>
        <v>2898</v>
      </c>
      <c r="G41" s="46">
        <f>ROUNDDOWN(D41*1.5,0)</f>
        <v>3478</v>
      </c>
      <c r="H41" s="46">
        <f>D41</f>
        <v>2319</v>
      </c>
      <c r="I41" s="46">
        <f>ROUNDDOWN(D41*1.5,0)</f>
        <v>3478</v>
      </c>
      <c r="J41" s="46">
        <f>ROUNDDOWN(D41*2,0)</f>
        <v>4638</v>
      </c>
      <c r="K41" s="46">
        <f>ROUNDDOWN(D41*1.5,0)</f>
        <v>3478</v>
      </c>
      <c r="L41" s="46">
        <f>ROUNDDOWN(D41*2,0)</f>
        <v>4638</v>
      </c>
      <c r="M41" s="46">
        <f>ROUNDDOWN(D41*3,0)</f>
        <v>6957</v>
      </c>
      <c r="N41" s="3" t="s">
        <v>80</v>
      </c>
      <c r="P41" s="49"/>
    </row>
    <row r="42" spans="1:14" ht="57.75" customHeight="1" thickBot="1">
      <c r="A42" s="134"/>
      <c r="B42" s="9" t="s">
        <v>30</v>
      </c>
      <c r="C42" s="17" t="s">
        <v>31</v>
      </c>
      <c r="D42" s="46">
        <v>3092</v>
      </c>
      <c r="E42" s="63">
        <f>D42</f>
        <v>3092</v>
      </c>
      <c r="F42" s="46">
        <f>ROUNDDOWN(D42*1.25,0)</f>
        <v>3865</v>
      </c>
      <c r="G42" s="46">
        <f>ROUNDDOWN(D42*1.5,0)</f>
        <v>4638</v>
      </c>
      <c r="H42" s="46">
        <f>D42</f>
        <v>3092</v>
      </c>
      <c r="I42" s="46">
        <f>ROUNDDOWN(D42*1.5,0)</f>
        <v>4638</v>
      </c>
      <c r="J42" s="46">
        <f>ROUNDDOWN(D42*2,0)</f>
        <v>6184</v>
      </c>
      <c r="K42" s="46">
        <f>ROUNDDOWN(D42*1.5,0)</f>
        <v>4638</v>
      </c>
      <c r="L42" s="46">
        <f>ROUNDDOWN(D42*2,0)</f>
        <v>6184</v>
      </c>
      <c r="M42" s="46">
        <f>ROUNDDOWN(D42*3,0)</f>
        <v>9276</v>
      </c>
      <c r="N42" s="12" t="s">
        <v>68</v>
      </c>
    </row>
    <row r="43" spans="1:14" ht="108.75" customHeight="1" thickBot="1">
      <c r="A43" s="135"/>
      <c r="B43" s="9" t="s">
        <v>30</v>
      </c>
      <c r="C43" s="17" t="s">
        <v>32</v>
      </c>
      <c r="D43" s="46">
        <v>3092</v>
      </c>
      <c r="E43" s="46">
        <f>D43</f>
        <v>3092</v>
      </c>
      <c r="F43" s="46">
        <f>D43</f>
        <v>3092</v>
      </c>
      <c r="G43" s="46">
        <f>D43</f>
        <v>3092</v>
      </c>
      <c r="H43" s="46">
        <f>D43</f>
        <v>3092</v>
      </c>
      <c r="I43" s="46">
        <f>D43</f>
        <v>3092</v>
      </c>
      <c r="J43" s="46">
        <f>D43</f>
        <v>3092</v>
      </c>
      <c r="K43" s="46">
        <f>D43</f>
        <v>3092</v>
      </c>
      <c r="L43" s="46">
        <f>D43</f>
        <v>3092</v>
      </c>
      <c r="M43" s="46">
        <f>D43</f>
        <v>3092</v>
      </c>
      <c r="N43" s="12" t="s">
        <v>68</v>
      </c>
    </row>
    <row r="44" spans="1:14" ht="103.5" customHeight="1" thickBot="1">
      <c r="A44" s="42" t="s">
        <v>33</v>
      </c>
      <c r="B44" s="6" t="s">
        <v>34</v>
      </c>
      <c r="C44" s="5" t="s">
        <v>95</v>
      </c>
      <c r="D44" s="64">
        <v>1545</v>
      </c>
      <c r="E44" s="64">
        <f>D44</f>
        <v>1545</v>
      </c>
      <c r="F44" s="64">
        <f>D44</f>
        <v>1545</v>
      </c>
      <c r="G44" s="64">
        <f>D44</f>
        <v>1545</v>
      </c>
      <c r="H44" s="64">
        <f>D44</f>
        <v>1545</v>
      </c>
      <c r="I44" s="64">
        <f>D44</f>
        <v>1545</v>
      </c>
      <c r="J44" s="64">
        <f>D44</f>
        <v>1545</v>
      </c>
      <c r="K44" s="64">
        <f>D44</f>
        <v>1545</v>
      </c>
      <c r="L44" s="64">
        <f>D44</f>
        <v>1545</v>
      </c>
      <c r="M44" s="64">
        <f>D44</f>
        <v>1545</v>
      </c>
      <c r="N44" s="31" t="s">
        <v>84</v>
      </c>
    </row>
    <row r="45" spans="1:14" ht="18.75" customHeight="1">
      <c r="A45" s="94" t="s">
        <v>0</v>
      </c>
      <c r="B45" s="94" t="s">
        <v>77</v>
      </c>
      <c r="C45" s="94" t="s">
        <v>2</v>
      </c>
      <c r="D45" s="94" t="s">
        <v>126</v>
      </c>
      <c r="E45" s="115" t="s">
        <v>129</v>
      </c>
      <c r="F45" s="116"/>
      <c r="G45" s="116"/>
      <c r="H45" s="116"/>
      <c r="I45" s="116"/>
      <c r="J45" s="116"/>
      <c r="K45" s="117"/>
      <c r="L45" s="117"/>
      <c r="M45" s="118"/>
      <c r="N45" s="21"/>
    </row>
    <row r="46" spans="1:14" ht="15">
      <c r="A46" s="95"/>
      <c r="B46" s="95"/>
      <c r="C46" s="95"/>
      <c r="D46" s="95"/>
      <c r="E46" s="141"/>
      <c r="F46" s="142"/>
      <c r="G46" s="142"/>
      <c r="H46" s="142"/>
      <c r="I46" s="142"/>
      <c r="J46" s="142"/>
      <c r="K46" s="143"/>
      <c r="L46" s="143"/>
      <c r="M46" s="144"/>
      <c r="N46" s="95" t="s">
        <v>3</v>
      </c>
    </row>
    <row r="47" spans="1:14" ht="22.5" customHeight="1" thickBot="1">
      <c r="A47" s="95"/>
      <c r="B47" s="95"/>
      <c r="C47" s="95"/>
      <c r="D47" s="95"/>
      <c r="E47" s="141"/>
      <c r="F47" s="142"/>
      <c r="G47" s="142"/>
      <c r="H47" s="142"/>
      <c r="I47" s="142"/>
      <c r="J47" s="142"/>
      <c r="K47" s="143"/>
      <c r="L47" s="143"/>
      <c r="M47" s="144"/>
      <c r="N47" s="109"/>
    </row>
    <row r="48" spans="1:14" ht="29.25" customHeight="1" thickBot="1">
      <c r="A48" s="95"/>
      <c r="B48" s="95"/>
      <c r="C48" s="95"/>
      <c r="D48" s="95"/>
      <c r="E48" s="110" t="s">
        <v>65</v>
      </c>
      <c r="F48" s="111"/>
      <c r="G48" s="112"/>
      <c r="H48" s="110" t="s">
        <v>69</v>
      </c>
      <c r="I48" s="111"/>
      <c r="J48" s="112"/>
      <c r="K48" s="110" t="s">
        <v>74</v>
      </c>
      <c r="L48" s="113"/>
      <c r="M48" s="114"/>
      <c r="N48" s="109"/>
    </row>
    <row r="49" spans="1:14" ht="44.25" customHeight="1" thickBot="1">
      <c r="A49" s="96"/>
      <c r="B49" s="96"/>
      <c r="C49" s="96"/>
      <c r="D49" s="96"/>
      <c r="E49" s="22" t="s">
        <v>116</v>
      </c>
      <c r="F49" s="22" t="s">
        <v>117</v>
      </c>
      <c r="G49" s="22" t="s">
        <v>118</v>
      </c>
      <c r="H49" s="22" t="s">
        <v>116</v>
      </c>
      <c r="I49" s="22" t="s">
        <v>119</v>
      </c>
      <c r="J49" s="22" t="s">
        <v>120</v>
      </c>
      <c r="K49" s="22" t="s">
        <v>121</v>
      </c>
      <c r="L49" s="22" t="s">
        <v>122</v>
      </c>
      <c r="M49" s="22" t="s">
        <v>123</v>
      </c>
      <c r="N49" s="78"/>
    </row>
    <row r="50" spans="1:14" ht="99" customHeight="1" thickBot="1">
      <c r="A50" s="30" t="s">
        <v>35</v>
      </c>
      <c r="B50" s="9" t="s">
        <v>36</v>
      </c>
      <c r="C50" s="12" t="s">
        <v>96</v>
      </c>
      <c r="D50" s="46">
        <v>1545</v>
      </c>
      <c r="E50" s="46">
        <f aca="true" t="shared" si="0" ref="E50:E55">D50</f>
        <v>1545</v>
      </c>
      <c r="F50" s="46">
        <f>D50</f>
        <v>1545</v>
      </c>
      <c r="G50" s="46">
        <f>D50</f>
        <v>1545</v>
      </c>
      <c r="H50" s="46">
        <f aca="true" t="shared" si="1" ref="H50:H55">D50</f>
        <v>1545</v>
      </c>
      <c r="I50" s="46">
        <f>D50</f>
        <v>1545</v>
      </c>
      <c r="J50" s="46">
        <f>D50</f>
        <v>1545</v>
      </c>
      <c r="K50" s="46">
        <f>D50</f>
        <v>1545</v>
      </c>
      <c r="L50" s="46">
        <f>D50</f>
        <v>1545</v>
      </c>
      <c r="M50" s="46">
        <f>D50</f>
        <v>1545</v>
      </c>
      <c r="N50" s="32" t="s">
        <v>85</v>
      </c>
    </row>
    <row r="51" spans="1:14" ht="61.5" customHeight="1" thickBot="1">
      <c r="A51" s="43" t="s">
        <v>37</v>
      </c>
      <c r="B51" s="6" t="s">
        <v>38</v>
      </c>
      <c r="C51" s="7" t="s">
        <v>97</v>
      </c>
      <c r="D51" s="65">
        <v>626</v>
      </c>
      <c r="E51" s="64">
        <f t="shared" si="0"/>
        <v>626</v>
      </c>
      <c r="F51" s="64">
        <f>D51</f>
        <v>626</v>
      </c>
      <c r="G51" s="64">
        <f>D51</f>
        <v>626</v>
      </c>
      <c r="H51" s="64">
        <f t="shared" si="1"/>
        <v>626</v>
      </c>
      <c r="I51" s="64">
        <f>D51</f>
        <v>626</v>
      </c>
      <c r="J51" s="64">
        <f>D51</f>
        <v>626</v>
      </c>
      <c r="K51" s="64">
        <f>D51</f>
        <v>626</v>
      </c>
      <c r="L51" s="64">
        <f>D51</f>
        <v>626</v>
      </c>
      <c r="M51" s="64">
        <f>D51</f>
        <v>626</v>
      </c>
      <c r="N51" s="31" t="s">
        <v>100</v>
      </c>
    </row>
    <row r="52" spans="1:14" ht="72" customHeight="1" thickBot="1">
      <c r="A52" s="18" t="s">
        <v>39</v>
      </c>
      <c r="B52" s="9" t="s">
        <v>40</v>
      </c>
      <c r="C52" s="12" t="s">
        <v>98</v>
      </c>
      <c r="D52" s="46">
        <v>1545</v>
      </c>
      <c r="E52" s="46">
        <f t="shared" si="0"/>
        <v>1545</v>
      </c>
      <c r="F52" s="46">
        <f>ROUNDDOWN(D52*1.25,0)</f>
        <v>1931</v>
      </c>
      <c r="G52" s="46">
        <f>ROUNDDOWN(D52*1.5,0)</f>
        <v>2317</v>
      </c>
      <c r="H52" s="46">
        <f t="shared" si="1"/>
        <v>1545</v>
      </c>
      <c r="I52" s="46">
        <f>ROUNDDOWN(D52*1.5,0)</f>
        <v>2317</v>
      </c>
      <c r="J52" s="46">
        <f>ROUNDDOWN(D52*2,0)</f>
        <v>3090</v>
      </c>
      <c r="K52" s="46">
        <f>ROUNDDOWN(D52*1.5,0)</f>
        <v>2317</v>
      </c>
      <c r="L52" s="46">
        <f>ROUNDDOWN(D52*2,0)</f>
        <v>3090</v>
      </c>
      <c r="M52" s="46">
        <f>ROUNDDOWN(D52*3,0)</f>
        <v>4635</v>
      </c>
      <c r="N52" s="12" t="s">
        <v>99</v>
      </c>
    </row>
    <row r="53" spans="1:14" ht="54" customHeight="1" thickBot="1">
      <c r="A53" s="86" t="s">
        <v>41</v>
      </c>
      <c r="B53" s="6" t="s">
        <v>42</v>
      </c>
      <c r="C53" s="5" t="s">
        <v>43</v>
      </c>
      <c r="D53" s="64">
        <v>1545</v>
      </c>
      <c r="E53" s="64">
        <f t="shared" si="0"/>
        <v>1545</v>
      </c>
      <c r="F53" s="64">
        <f>ROUNDDOWN(D53*1.25,0)</f>
        <v>1931</v>
      </c>
      <c r="G53" s="64">
        <f>ROUNDDOWN(D53*1.5,0)</f>
        <v>2317</v>
      </c>
      <c r="H53" s="64">
        <f t="shared" si="1"/>
        <v>1545</v>
      </c>
      <c r="I53" s="64">
        <f>ROUNDDOWN(D53*1.5,0)</f>
        <v>2317</v>
      </c>
      <c r="J53" s="64">
        <f>ROUNDDOWN(D53*2,0)</f>
        <v>3090</v>
      </c>
      <c r="K53" s="64">
        <f>ROUNDDOWN(D53*1.5,0)</f>
        <v>2317</v>
      </c>
      <c r="L53" s="64">
        <f>ROUNDDOWN(D53*2,0)</f>
        <v>3090</v>
      </c>
      <c r="M53" s="64">
        <f>ROUNDDOWN(D53*3,0)</f>
        <v>4635</v>
      </c>
      <c r="N53" s="7" t="s">
        <v>68</v>
      </c>
    </row>
    <row r="54" spans="1:14" ht="60.75" customHeight="1" thickBot="1">
      <c r="A54" s="137"/>
      <c r="B54" s="6" t="s">
        <v>42</v>
      </c>
      <c r="C54" s="5" t="s">
        <v>44</v>
      </c>
      <c r="D54" s="64">
        <v>2319</v>
      </c>
      <c r="E54" s="64">
        <f t="shared" si="0"/>
        <v>2319</v>
      </c>
      <c r="F54" s="64">
        <f>ROUNDDOWN(D54*1.25,0)</f>
        <v>2898</v>
      </c>
      <c r="G54" s="64">
        <f>ROUNDDOWN(D54*1.5,0)</f>
        <v>3478</v>
      </c>
      <c r="H54" s="64">
        <f t="shared" si="1"/>
        <v>2319</v>
      </c>
      <c r="I54" s="64">
        <f>ROUNDDOWN(D54*1.5,0)</f>
        <v>3478</v>
      </c>
      <c r="J54" s="64">
        <f>ROUNDDOWN(D54*2,0)</f>
        <v>4638</v>
      </c>
      <c r="K54" s="64">
        <f>ROUNDDOWN(D54*1.5,0)</f>
        <v>3478</v>
      </c>
      <c r="L54" s="64">
        <f>ROUNDDOWN(D54*2,0)</f>
        <v>4638</v>
      </c>
      <c r="M54" s="64">
        <f>ROUNDDOWN(D54*3,0)</f>
        <v>6957</v>
      </c>
      <c r="N54" s="7" t="s">
        <v>68</v>
      </c>
    </row>
    <row r="55" spans="1:14" ht="97.5" customHeight="1" thickBot="1">
      <c r="A55" s="87"/>
      <c r="B55" s="6" t="s">
        <v>42</v>
      </c>
      <c r="C55" s="5" t="s">
        <v>45</v>
      </c>
      <c r="D55" s="64">
        <v>1545</v>
      </c>
      <c r="E55" s="64">
        <f t="shared" si="0"/>
        <v>1545</v>
      </c>
      <c r="F55" s="64">
        <f>ROUNDDOWN(D55*1.25,0)</f>
        <v>1931</v>
      </c>
      <c r="G55" s="64">
        <f>ROUNDDOWN(D55*1.5,0)</f>
        <v>2317</v>
      </c>
      <c r="H55" s="64">
        <f t="shared" si="1"/>
        <v>1545</v>
      </c>
      <c r="I55" s="64">
        <f>ROUNDDOWN(D55*1.5,0)</f>
        <v>2317</v>
      </c>
      <c r="J55" s="64">
        <f>ROUNDDOWN(D55*2,0)</f>
        <v>3090</v>
      </c>
      <c r="K55" s="64">
        <f>ROUNDDOWN(D55*1.5,0)</f>
        <v>2317</v>
      </c>
      <c r="L55" s="64">
        <f>ROUNDDOWN(D55*2,0)</f>
        <v>3090</v>
      </c>
      <c r="M55" s="64">
        <f>ROUNDDOWN(D55*3,0)</f>
        <v>4635</v>
      </c>
      <c r="N55" s="29" t="s">
        <v>75</v>
      </c>
    </row>
    <row r="56" spans="1:14" ht="44.25" customHeight="1">
      <c r="A56" s="94" t="s">
        <v>0</v>
      </c>
      <c r="B56" s="94" t="s">
        <v>77</v>
      </c>
      <c r="C56" s="94" t="s">
        <v>2</v>
      </c>
      <c r="D56" s="94" t="s">
        <v>126</v>
      </c>
      <c r="E56" s="115" t="s">
        <v>129</v>
      </c>
      <c r="F56" s="116"/>
      <c r="G56" s="116"/>
      <c r="H56" s="116"/>
      <c r="I56" s="116"/>
      <c r="J56" s="116"/>
      <c r="K56" s="117"/>
      <c r="L56" s="117"/>
      <c r="M56" s="118"/>
      <c r="N56" s="21"/>
    </row>
    <row r="57" spans="1:14" ht="15">
      <c r="A57" s="95"/>
      <c r="B57" s="95"/>
      <c r="C57" s="95"/>
      <c r="D57" s="95"/>
      <c r="E57" s="141"/>
      <c r="F57" s="142"/>
      <c r="G57" s="142"/>
      <c r="H57" s="142"/>
      <c r="I57" s="142"/>
      <c r="J57" s="142"/>
      <c r="K57" s="143"/>
      <c r="L57" s="143"/>
      <c r="M57" s="144"/>
      <c r="N57" s="95" t="s">
        <v>3</v>
      </c>
    </row>
    <row r="58" spans="1:14" ht="22.5" customHeight="1" thickBot="1">
      <c r="A58" s="95"/>
      <c r="B58" s="95"/>
      <c r="C58" s="95"/>
      <c r="D58" s="95"/>
      <c r="E58" s="141"/>
      <c r="F58" s="142"/>
      <c r="G58" s="142"/>
      <c r="H58" s="142"/>
      <c r="I58" s="142"/>
      <c r="J58" s="142"/>
      <c r="K58" s="143"/>
      <c r="L58" s="143"/>
      <c r="M58" s="144"/>
      <c r="N58" s="109"/>
    </row>
    <row r="59" spans="1:14" ht="29.25" customHeight="1" thickBot="1">
      <c r="A59" s="95"/>
      <c r="B59" s="95"/>
      <c r="C59" s="95"/>
      <c r="D59" s="95"/>
      <c r="E59" s="110" t="s">
        <v>65</v>
      </c>
      <c r="F59" s="111"/>
      <c r="G59" s="112"/>
      <c r="H59" s="110" t="s">
        <v>69</v>
      </c>
      <c r="I59" s="111"/>
      <c r="J59" s="112"/>
      <c r="K59" s="110" t="s">
        <v>74</v>
      </c>
      <c r="L59" s="113"/>
      <c r="M59" s="114"/>
      <c r="N59" s="109"/>
    </row>
    <row r="60" spans="1:14" ht="46.5" customHeight="1" thickBot="1">
      <c r="A60" s="96"/>
      <c r="B60" s="96"/>
      <c r="C60" s="96"/>
      <c r="D60" s="96"/>
      <c r="E60" s="22" t="s">
        <v>116</v>
      </c>
      <c r="F60" s="22" t="s">
        <v>117</v>
      </c>
      <c r="G60" s="22" t="s">
        <v>118</v>
      </c>
      <c r="H60" s="22" t="s">
        <v>116</v>
      </c>
      <c r="I60" s="22" t="s">
        <v>119</v>
      </c>
      <c r="J60" s="22" t="s">
        <v>120</v>
      </c>
      <c r="K60" s="22" t="s">
        <v>121</v>
      </c>
      <c r="L60" s="22" t="s">
        <v>122</v>
      </c>
      <c r="M60" s="22" t="s">
        <v>123</v>
      </c>
      <c r="N60" s="78"/>
    </row>
    <row r="61" spans="1:14" ht="78" customHeight="1" thickBot="1">
      <c r="A61" s="125" t="s">
        <v>46</v>
      </c>
      <c r="B61" s="9" t="s">
        <v>47</v>
      </c>
      <c r="C61" s="52" t="s">
        <v>101</v>
      </c>
      <c r="D61" s="74">
        <v>3092</v>
      </c>
      <c r="E61" s="46" t="s">
        <v>124</v>
      </c>
      <c r="F61" s="46" t="s">
        <v>124</v>
      </c>
      <c r="G61" s="46" t="s">
        <v>124</v>
      </c>
      <c r="H61" s="46" t="s">
        <v>124</v>
      </c>
      <c r="I61" s="46" t="s">
        <v>124</v>
      </c>
      <c r="J61" s="46" t="s">
        <v>124</v>
      </c>
      <c r="K61" s="46">
        <f>ROUNDDOWN(D61*1.5,0)</f>
        <v>4638</v>
      </c>
      <c r="L61" s="46">
        <f>ROUNDDOWN(D61*2,0)</f>
        <v>6184</v>
      </c>
      <c r="M61" s="46">
        <f>ROUNDDOWN(D61*3,0)</f>
        <v>9276</v>
      </c>
      <c r="N61" s="12" t="s">
        <v>81</v>
      </c>
    </row>
    <row r="62" spans="1:14" ht="157.5" customHeight="1" thickBot="1">
      <c r="A62" s="88"/>
      <c r="B62" s="36" t="s">
        <v>47</v>
      </c>
      <c r="C62" s="26" t="s">
        <v>102</v>
      </c>
      <c r="D62" s="28">
        <v>3092</v>
      </c>
      <c r="E62" s="51">
        <f>D62</f>
        <v>3092</v>
      </c>
      <c r="F62" s="51">
        <f>ROUNDDOWN(D62*1.25,0)</f>
        <v>3865</v>
      </c>
      <c r="G62" s="51">
        <f>ROUNDDOWN(D62*1.5,0)</f>
        <v>4638</v>
      </c>
      <c r="H62" s="51">
        <f>D62</f>
        <v>3092</v>
      </c>
      <c r="I62" s="51">
        <f>ROUNDDOWN(D62*1.5,0)</f>
        <v>4638</v>
      </c>
      <c r="J62" s="51">
        <f>ROUNDDOWN(D62*2,0)</f>
        <v>6184</v>
      </c>
      <c r="K62" s="51">
        <f>ROUNDDOWN(D62*1.5,0)</f>
        <v>4638</v>
      </c>
      <c r="L62" s="51">
        <f>ROUNDDOWN(D62*2,0)</f>
        <v>6184</v>
      </c>
      <c r="M62" s="51">
        <f>ROUNDDOWN(D62*3,0)</f>
        <v>9276</v>
      </c>
      <c r="N62" s="26" t="s">
        <v>81</v>
      </c>
    </row>
    <row r="63" spans="1:14" ht="97.5" customHeight="1" thickBot="1">
      <c r="A63" s="19" t="s">
        <v>48</v>
      </c>
      <c r="B63" s="6" t="s">
        <v>49</v>
      </c>
      <c r="C63" s="35" t="s">
        <v>82</v>
      </c>
      <c r="D63" s="64">
        <v>7738</v>
      </c>
      <c r="E63" s="66">
        <f>D63</f>
        <v>7738</v>
      </c>
      <c r="F63" s="66">
        <f>ROUNDDOWN(D63*1.25,0)</f>
        <v>9672</v>
      </c>
      <c r="G63" s="66">
        <f>ROUNDDOWN(D63*1.5,0)</f>
        <v>11607</v>
      </c>
      <c r="H63" s="66">
        <f>D63</f>
        <v>7738</v>
      </c>
      <c r="I63" s="66">
        <f>ROUNDDOWN(D63*1.5,0)</f>
        <v>11607</v>
      </c>
      <c r="J63" s="66">
        <f>ROUNDDOWN(D63*2,0)</f>
        <v>15476</v>
      </c>
      <c r="K63" s="66">
        <f>ROUNDDOWN(D63*1.5,0)</f>
        <v>11607</v>
      </c>
      <c r="L63" s="66">
        <f>ROUNDDOWN(D63*2,0)</f>
        <v>15476</v>
      </c>
      <c r="M63" s="66">
        <f>ROUNDDOWN(D63*3,0)</f>
        <v>23214</v>
      </c>
      <c r="N63" s="7" t="s">
        <v>68</v>
      </c>
    </row>
    <row r="64" spans="1:14" ht="96.75" customHeight="1" thickBot="1">
      <c r="A64" s="23" t="s">
        <v>50</v>
      </c>
      <c r="B64" s="24" t="s">
        <v>51</v>
      </c>
      <c r="C64" s="25" t="s">
        <v>52</v>
      </c>
      <c r="D64" s="28">
        <v>7738</v>
      </c>
      <c r="E64" s="51">
        <f>D64</f>
        <v>7738</v>
      </c>
      <c r="F64" s="51">
        <f>ROUNDDOWN(D64*1.25,0)</f>
        <v>9672</v>
      </c>
      <c r="G64" s="51">
        <f>ROUNDDOWN(D64*1.5,0)</f>
        <v>11607</v>
      </c>
      <c r="H64" s="51">
        <f>D64</f>
        <v>7738</v>
      </c>
      <c r="I64" s="51">
        <f>ROUNDDOWN(D64*1.5,0)</f>
        <v>11607</v>
      </c>
      <c r="J64" s="51">
        <f>ROUNDDOWN(D64*2,0)</f>
        <v>15476</v>
      </c>
      <c r="K64" s="51">
        <f>ROUNDDOWN(D64*1.5,0)</f>
        <v>11607</v>
      </c>
      <c r="L64" s="51">
        <f>ROUNDDOWN(D64*2,0)</f>
        <v>15476</v>
      </c>
      <c r="M64" s="51">
        <f>ROUNDDOWN(D64*3,0)</f>
        <v>23214</v>
      </c>
      <c r="N64" s="26" t="s">
        <v>68</v>
      </c>
    </row>
    <row r="65" spans="1:14" ht="44.25" customHeight="1">
      <c r="A65" s="94" t="s">
        <v>0</v>
      </c>
      <c r="B65" s="94" t="s">
        <v>77</v>
      </c>
      <c r="C65" s="94" t="s">
        <v>2</v>
      </c>
      <c r="D65" s="94" t="s">
        <v>126</v>
      </c>
      <c r="E65" s="115" t="s">
        <v>129</v>
      </c>
      <c r="F65" s="116"/>
      <c r="G65" s="116"/>
      <c r="H65" s="116"/>
      <c r="I65" s="116"/>
      <c r="J65" s="116"/>
      <c r="K65" s="117"/>
      <c r="L65" s="117"/>
      <c r="M65" s="118"/>
      <c r="N65" s="21"/>
    </row>
    <row r="66" spans="1:14" ht="15">
      <c r="A66" s="95"/>
      <c r="B66" s="95"/>
      <c r="C66" s="95"/>
      <c r="D66" s="95"/>
      <c r="E66" s="141"/>
      <c r="F66" s="142"/>
      <c r="G66" s="142"/>
      <c r="H66" s="142"/>
      <c r="I66" s="142"/>
      <c r="J66" s="142"/>
      <c r="K66" s="143"/>
      <c r="L66" s="143"/>
      <c r="M66" s="144"/>
      <c r="N66" s="95" t="s">
        <v>3</v>
      </c>
    </row>
    <row r="67" spans="1:14" ht="22.5" customHeight="1" thickBot="1">
      <c r="A67" s="95"/>
      <c r="B67" s="95"/>
      <c r="C67" s="95"/>
      <c r="D67" s="95"/>
      <c r="E67" s="141"/>
      <c r="F67" s="142"/>
      <c r="G67" s="142"/>
      <c r="H67" s="142"/>
      <c r="I67" s="142"/>
      <c r="J67" s="142"/>
      <c r="K67" s="143"/>
      <c r="L67" s="143"/>
      <c r="M67" s="144"/>
      <c r="N67" s="109"/>
    </row>
    <row r="68" spans="1:14" ht="29.25" customHeight="1" thickBot="1">
      <c r="A68" s="95"/>
      <c r="B68" s="95"/>
      <c r="C68" s="95"/>
      <c r="D68" s="95"/>
      <c r="E68" s="110" t="s">
        <v>65</v>
      </c>
      <c r="F68" s="111"/>
      <c r="G68" s="112"/>
      <c r="H68" s="110" t="s">
        <v>69</v>
      </c>
      <c r="I68" s="111"/>
      <c r="J68" s="112"/>
      <c r="K68" s="110" t="s">
        <v>74</v>
      </c>
      <c r="L68" s="113"/>
      <c r="M68" s="114"/>
      <c r="N68" s="109"/>
    </row>
    <row r="69" spans="1:14" ht="42" customHeight="1" thickBot="1">
      <c r="A69" s="96"/>
      <c r="B69" s="96"/>
      <c r="C69" s="96"/>
      <c r="D69" s="96"/>
      <c r="E69" s="22" t="s">
        <v>116</v>
      </c>
      <c r="F69" s="22" t="s">
        <v>117</v>
      </c>
      <c r="G69" s="22" t="s">
        <v>118</v>
      </c>
      <c r="H69" s="22" t="s">
        <v>116</v>
      </c>
      <c r="I69" s="22" t="s">
        <v>119</v>
      </c>
      <c r="J69" s="22" t="s">
        <v>120</v>
      </c>
      <c r="K69" s="22" t="s">
        <v>121</v>
      </c>
      <c r="L69" s="22" t="s">
        <v>122</v>
      </c>
      <c r="M69" s="22" t="s">
        <v>123</v>
      </c>
      <c r="N69" s="78"/>
    </row>
    <row r="70" spans="1:14" ht="30" customHeight="1">
      <c r="A70" s="139" t="s">
        <v>53</v>
      </c>
      <c r="B70" s="129" t="s">
        <v>54</v>
      </c>
      <c r="C70" s="86" t="s">
        <v>55</v>
      </c>
      <c r="D70" s="79">
        <v>1253</v>
      </c>
      <c r="E70" s="79">
        <f>D70</f>
        <v>1253</v>
      </c>
      <c r="F70" s="79">
        <f>D70</f>
        <v>1253</v>
      </c>
      <c r="G70" s="79">
        <f>D70</f>
        <v>1253</v>
      </c>
      <c r="H70" s="79">
        <f>D70</f>
        <v>1253</v>
      </c>
      <c r="I70" s="79">
        <f>D70</f>
        <v>1253</v>
      </c>
      <c r="J70" s="79">
        <f>D70</f>
        <v>1253</v>
      </c>
      <c r="K70" s="79">
        <f>D70</f>
        <v>1253</v>
      </c>
      <c r="L70" s="79">
        <f>D70</f>
        <v>1253</v>
      </c>
      <c r="M70" s="79">
        <f>D70</f>
        <v>1253</v>
      </c>
      <c r="N70" s="84" t="s">
        <v>103</v>
      </c>
    </row>
    <row r="71" spans="1:14" ht="42.75" customHeight="1" thickBot="1">
      <c r="A71" s="140"/>
      <c r="B71" s="130"/>
      <c r="C71" s="87"/>
      <c r="D71" s="154"/>
      <c r="E71" s="78"/>
      <c r="F71" s="78"/>
      <c r="G71" s="78"/>
      <c r="H71" s="78"/>
      <c r="I71" s="78"/>
      <c r="J71" s="78"/>
      <c r="K71" s="78"/>
      <c r="L71" s="78"/>
      <c r="M71" s="78"/>
      <c r="N71" s="88"/>
    </row>
    <row r="72" spans="1:14" ht="28.5" customHeight="1" thickBot="1">
      <c r="A72" s="125" t="s">
        <v>56</v>
      </c>
      <c r="B72" s="123" t="s">
        <v>57</v>
      </c>
      <c r="C72" s="12" t="s">
        <v>58</v>
      </c>
      <c r="D72" s="46">
        <v>77400</v>
      </c>
      <c r="E72" s="46">
        <f>D72</f>
        <v>77400</v>
      </c>
      <c r="F72" s="46">
        <f>ROUNDDOWN(D72*1.25,0)</f>
        <v>96750</v>
      </c>
      <c r="G72" s="46">
        <f>ROUNDDOWN(D72*1.5,0)</f>
        <v>116100</v>
      </c>
      <c r="H72" s="46">
        <f>D72</f>
        <v>77400</v>
      </c>
      <c r="I72" s="46">
        <f>ROUNDDOWN(D72*1.5,0)</f>
        <v>116100</v>
      </c>
      <c r="J72" s="46">
        <f>ROUNDDOWN(D72*2,0)</f>
        <v>154800</v>
      </c>
      <c r="K72" s="46">
        <f>ROUNDDOWN(D72*1.5,0)</f>
        <v>116100</v>
      </c>
      <c r="L72" s="46">
        <f>ROUNDDOWN(D72*2,0)</f>
        <v>154800</v>
      </c>
      <c r="M72" s="46">
        <f>ROUNDDOWN(D72*3,0)</f>
        <v>232200</v>
      </c>
      <c r="N72" s="12" t="s">
        <v>68</v>
      </c>
    </row>
    <row r="73" spans="1:156" s="75" customFormat="1" ht="47.25" customHeight="1" thickBot="1">
      <c r="A73" s="126"/>
      <c r="B73" s="124"/>
      <c r="C73" s="12" t="s">
        <v>59</v>
      </c>
      <c r="D73" s="46">
        <v>123840</v>
      </c>
      <c r="E73" s="46">
        <f>D73</f>
        <v>123840</v>
      </c>
      <c r="F73" s="46">
        <f>ROUNDDOWN(D73*1.25,0)</f>
        <v>154800</v>
      </c>
      <c r="G73" s="46">
        <f>ROUNDDOWN(D73*1.5,0)</f>
        <v>185760</v>
      </c>
      <c r="H73" s="46">
        <f>D73</f>
        <v>123840</v>
      </c>
      <c r="I73" s="46">
        <f>ROUNDDOWN(D73*1.5,0)</f>
        <v>185760</v>
      </c>
      <c r="J73" s="46">
        <f>ROUNDDOWN(D73*2,0)</f>
        <v>247680</v>
      </c>
      <c r="K73" s="46">
        <f>ROUNDDOWN(D73*1.5,0)</f>
        <v>185760</v>
      </c>
      <c r="L73" s="46">
        <f>ROUNDDOWN(D73*2,0)</f>
        <v>247680</v>
      </c>
      <c r="M73" s="46">
        <f>ROUNDDOWN(D73*3,0)</f>
        <v>371520</v>
      </c>
      <c r="N73" s="12" t="s">
        <v>68</v>
      </c>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row>
    <row r="74" spans="1:156" ht="45" customHeight="1" thickBot="1">
      <c r="A74" s="126"/>
      <c r="B74" s="124"/>
      <c r="C74" s="12" t="s">
        <v>60</v>
      </c>
      <c r="D74" s="46">
        <v>123840</v>
      </c>
      <c r="E74" s="46">
        <f>D74</f>
        <v>123840</v>
      </c>
      <c r="F74" s="46">
        <f>ROUNDDOWN(D74*1.25,0)</f>
        <v>154800</v>
      </c>
      <c r="G74" s="46">
        <f>ROUNDDOWN(D74*1.5,0)</f>
        <v>185760</v>
      </c>
      <c r="H74" s="46">
        <f>D74</f>
        <v>123840</v>
      </c>
      <c r="I74" s="46">
        <f>ROUNDDOWN(D74*1.5,0)</f>
        <v>185760</v>
      </c>
      <c r="J74" s="46">
        <f>ROUNDDOWN(D74*2,0)</f>
        <v>247680</v>
      </c>
      <c r="K74" s="46">
        <f>ROUNDDOWN(D74*1.5,0)</f>
        <v>185760</v>
      </c>
      <c r="L74" s="46">
        <f>ROUNDDOWN(D74*2,0)</f>
        <v>247680</v>
      </c>
      <c r="M74" s="46">
        <f>ROUNDDOWN(D74*3,0)</f>
        <v>371520</v>
      </c>
      <c r="N74" s="12" t="s">
        <v>68</v>
      </c>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row>
    <row r="75" spans="1:156" ht="27.75" customHeight="1" thickBot="1">
      <c r="A75" s="127"/>
      <c r="B75" s="128"/>
      <c r="C75" s="12" t="s">
        <v>61</v>
      </c>
      <c r="D75" s="46">
        <v>123840</v>
      </c>
      <c r="E75" s="46">
        <f>D75</f>
        <v>123840</v>
      </c>
      <c r="F75" s="46">
        <f>ROUNDDOWN(D75*1.25,0)</f>
        <v>154800</v>
      </c>
      <c r="G75" s="46">
        <f>ROUNDDOWN(D75*1.5,0)</f>
        <v>185760</v>
      </c>
      <c r="H75" s="46">
        <f>D75</f>
        <v>123840</v>
      </c>
      <c r="I75" s="46">
        <f>ROUNDDOWN(D75*1.5,0)</f>
        <v>185760</v>
      </c>
      <c r="J75" s="46">
        <f>ROUNDDOWN(D75*2,0)</f>
        <v>247680</v>
      </c>
      <c r="K75" s="46">
        <f>ROUNDDOWN(D75*1.5,0)</f>
        <v>185760</v>
      </c>
      <c r="L75" s="46">
        <f>ROUNDDOWN(D75*2,0)</f>
        <v>247680</v>
      </c>
      <c r="M75" s="46">
        <f>ROUNDDOWN(D75*3,0)</f>
        <v>371520</v>
      </c>
      <c r="N75" s="12" t="s">
        <v>68</v>
      </c>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row>
    <row r="76" spans="1:156" s="75" customFormat="1" ht="30" customHeight="1">
      <c r="A76" s="86" t="s">
        <v>62</v>
      </c>
      <c r="B76" s="129" t="s">
        <v>63</v>
      </c>
      <c r="C76" s="84" t="s">
        <v>64</v>
      </c>
      <c r="D76" s="79">
        <v>1545</v>
      </c>
      <c r="E76" s="77">
        <f>D76</f>
        <v>1545</v>
      </c>
      <c r="F76" s="77">
        <f>ROUNDDOWN(D76*1.25,0)</f>
        <v>1931</v>
      </c>
      <c r="G76" s="77">
        <f>ROUNDDOWN(D76*1.5,0)</f>
        <v>2317</v>
      </c>
      <c r="H76" s="77">
        <f>D76</f>
        <v>1545</v>
      </c>
      <c r="I76" s="77">
        <f>ROUNDDOWN(D76*1.5,0)</f>
        <v>2317</v>
      </c>
      <c r="J76" s="77">
        <f>ROUNDDOWN(D76*2,0)</f>
        <v>3090</v>
      </c>
      <c r="K76" s="77">
        <f>ROUNDDOWN(D76*1.5,0)</f>
        <v>2317</v>
      </c>
      <c r="L76" s="77">
        <f>ROUNDDOWN(D76*2,0)</f>
        <v>3090</v>
      </c>
      <c r="M76" s="77">
        <f>ROUNDDOWN(D76*3,0)</f>
        <v>4635</v>
      </c>
      <c r="N76" s="84" t="s">
        <v>76</v>
      </c>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row>
    <row r="77" spans="1:14" ht="33" customHeight="1" thickBot="1">
      <c r="A77" s="87"/>
      <c r="B77" s="130"/>
      <c r="C77" s="85"/>
      <c r="D77" s="154"/>
      <c r="E77" s="147"/>
      <c r="F77" s="78"/>
      <c r="G77" s="78"/>
      <c r="H77" s="78"/>
      <c r="I77" s="78"/>
      <c r="J77" s="78"/>
      <c r="K77" s="78"/>
      <c r="L77" s="78"/>
      <c r="M77" s="78"/>
      <c r="N77" s="85"/>
    </row>
    <row r="78" spans="1:14" ht="48.75" thickBot="1">
      <c r="A78" s="37" t="s">
        <v>72</v>
      </c>
      <c r="B78" s="36" t="s">
        <v>70</v>
      </c>
      <c r="C78" s="38" t="s">
        <v>71</v>
      </c>
      <c r="D78" s="36">
        <v>626</v>
      </c>
      <c r="E78" s="73">
        <f>D78</f>
        <v>626</v>
      </c>
      <c r="F78" s="73">
        <f>D78</f>
        <v>626</v>
      </c>
      <c r="G78" s="73">
        <f>D78</f>
        <v>626</v>
      </c>
      <c r="H78" s="73">
        <f>D78</f>
        <v>626</v>
      </c>
      <c r="I78" s="73">
        <f>D78</f>
        <v>626</v>
      </c>
      <c r="J78" s="73">
        <f>D78</f>
        <v>626</v>
      </c>
      <c r="K78" s="73">
        <f>D78</f>
        <v>626</v>
      </c>
      <c r="L78" s="73">
        <f>D78</f>
        <v>626</v>
      </c>
      <c r="M78" s="73">
        <f>D78</f>
        <v>626</v>
      </c>
      <c r="N78" s="39" t="s">
        <v>86</v>
      </c>
    </row>
    <row r="79" spans="1:14" ht="45" customHeight="1" thickBot="1">
      <c r="A79" s="37" t="s">
        <v>72</v>
      </c>
      <c r="B79" s="36" t="s">
        <v>104</v>
      </c>
      <c r="C79" s="38" t="s">
        <v>73</v>
      </c>
      <c r="D79" s="36">
        <v>626</v>
      </c>
      <c r="E79" s="73">
        <f>D79</f>
        <v>626</v>
      </c>
      <c r="F79" s="73">
        <f>D79</f>
        <v>626</v>
      </c>
      <c r="G79" s="73">
        <f>D79</f>
        <v>626</v>
      </c>
      <c r="H79" s="73">
        <f>D79</f>
        <v>626</v>
      </c>
      <c r="I79" s="73">
        <f>D79</f>
        <v>626</v>
      </c>
      <c r="J79" s="73">
        <f>D79</f>
        <v>626</v>
      </c>
      <c r="K79" s="73">
        <f>D79</f>
        <v>626</v>
      </c>
      <c r="L79" s="73">
        <f>D79</f>
        <v>626</v>
      </c>
      <c r="M79" s="73">
        <f>D79</f>
        <v>626</v>
      </c>
      <c r="N79" s="39" t="s">
        <v>86</v>
      </c>
    </row>
    <row r="80" s="41" customFormat="1" ht="12.75">
      <c r="A80" s="41" t="s">
        <v>87</v>
      </c>
    </row>
    <row r="81" s="41" customFormat="1" ht="12.75">
      <c r="A81" s="41" t="s">
        <v>105</v>
      </c>
    </row>
    <row r="82" spans="1:14" ht="38.25" customHeight="1">
      <c r="A82" s="83" t="s">
        <v>83</v>
      </c>
      <c r="B82" s="83"/>
      <c r="C82" s="83"/>
      <c r="D82" s="83"/>
      <c r="E82" s="83"/>
      <c r="F82" s="83"/>
      <c r="G82" s="83"/>
      <c r="H82" s="83"/>
      <c r="I82" s="83"/>
      <c r="J82" s="83"/>
      <c r="K82" s="83"/>
      <c r="L82" s="83"/>
      <c r="M82" s="83"/>
      <c r="N82" s="83"/>
    </row>
    <row r="83" s="41" customFormat="1" ht="16.5" thickBot="1">
      <c r="A83" s="53" t="s">
        <v>106</v>
      </c>
    </row>
    <row r="84" spans="1:5" ht="15" customHeight="1">
      <c r="A84" s="94" t="s">
        <v>0</v>
      </c>
      <c r="B84" s="94" t="s">
        <v>77</v>
      </c>
      <c r="C84" s="94" t="s">
        <v>2</v>
      </c>
      <c r="D84" s="106" t="s">
        <v>127</v>
      </c>
      <c r="E84" s="106" t="s">
        <v>127</v>
      </c>
    </row>
    <row r="85" spans="1:13" ht="22.5" customHeight="1">
      <c r="A85" s="95"/>
      <c r="B85" s="95"/>
      <c r="C85" s="95"/>
      <c r="D85" s="107"/>
      <c r="E85" s="148"/>
      <c r="F85" s="40"/>
      <c r="G85" s="40"/>
      <c r="H85" s="40"/>
      <c r="I85" s="40"/>
      <c r="J85" s="40"/>
      <c r="K85" s="40"/>
      <c r="L85" s="40"/>
      <c r="M85" s="40"/>
    </row>
    <row r="86" spans="1:5" ht="15">
      <c r="A86" s="95"/>
      <c r="B86" s="95"/>
      <c r="C86" s="95"/>
      <c r="D86" s="107"/>
      <c r="E86" s="148"/>
    </row>
    <row r="87" spans="1:5" ht="15">
      <c r="A87" s="95"/>
      <c r="B87" s="95"/>
      <c r="C87" s="95"/>
      <c r="D87" s="107"/>
      <c r="E87" s="148"/>
    </row>
    <row r="88" spans="1:5" ht="54.75" customHeight="1" thickBot="1">
      <c r="A88" s="96"/>
      <c r="B88" s="96"/>
      <c r="C88" s="96"/>
      <c r="D88" s="108"/>
      <c r="E88" s="149"/>
    </row>
    <row r="89" spans="1:5" ht="133.5" thickBot="1">
      <c r="A89" s="59" t="s">
        <v>107</v>
      </c>
      <c r="B89" s="60" t="s">
        <v>108</v>
      </c>
      <c r="C89" s="61" t="s">
        <v>109</v>
      </c>
      <c r="D89" s="72">
        <v>16829</v>
      </c>
      <c r="E89" s="72">
        <v>16829</v>
      </c>
    </row>
    <row r="90" spans="1:5" ht="15">
      <c r="A90" s="54"/>
      <c r="B90" s="57"/>
      <c r="C90" s="97" t="s">
        <v>112</v>
      </c>
      <c r="D90" s="89">
        <v>16829</v>
      </c>
      <c r="E90" s="89">
        <v>16829</v>
      </c>
    </row>
    <row r="91" spans="1:5" ht="48">
      <c r="A91" s="55" t="s">
        <v>110</v>
      </c>
      <c r="B91" s="58"/>
      <c r="C91" s="98"/>
      <c r="D91" s="90"/>
      <c r="E91" s="150"/>
    </row>
    <row r="92" spans="1:5" ht="24.75" thickBot="1">
      <c r="A92" s="56"/>
      <c r="B92" s="9" t="s">
        <v>111</v>
      </c>
      <c r="C92" s="99"/>
      <c r="D92" s="91"/>
      <c r="E92" s="151"/>
    </row>
    <row r="93" spans="1:5" ht="56.25" customHeight="1" thickBot="1">
      <c r="A93" s="100" t="s">
        <v>113</v>
      </c>
      <c r="B93" s="102">
        <v>107</v>
      </c>
      <c r="C93" s="104" t="s">
        <v>114</v>
      </c>
      <c r="D93" s="92">
        <v>16829</v>
      </c>
      <c r="E93" s="152">
        <v>16829</v>
      </c>
    </row>
    <row r="94" spans="1:5" ht="15.75" thickBot="1">
      <c r="A94" s="101"/>
      <c r="B94" s="103"/>
      <c r="C94" s="105"/>
      <c r="D94" s="93"/>
      <c r="E94" s="153"/>
    </row>
    <row r="95" spans="1:14" ht="41.25" customHeight="1">
      <c r="A95" s="83" t="s">
        <v>83</v>
      </c>
      <c r="B95" s="83"/>
      <c r="C95" s="83"/>
      <c r="D95" s="83"/>
      <c r="E95" s="83"/>
      <c r="F95" s="83"/>
      <c r="G95" s="83"/>
      <c r="H95" s="83"/>
      <c r="I95" s="83"/>
      <c r="J95" s="83"/>
      <c r="K95" s="83"/>
      <c r="L95" s="83"/>
      <c r="M95" s="83"/>
      <c r="N95" s="83"/>
    </row>
  </sheetData>
  <sheetProtection/>
  <mergeCells count="164">
    <mergeCell ref="E84:E88"/>
    <mergeCell ref="E90:E92"/>
    <mergeCell ref="E93:E94"/>
    <mergeCell ref="D29:D30"/>
    <mergeCell ref="D24:D26"/>
    <mergeCell ref="D76:D77"/>
    <mergeCell ref="D70:D71"/>
    <mergeCell ref="D65:D69"/>
    <mergeCell ref="D56:D60"/>
    <mergeCell ref="D45:D49"/>
    <mergeCell ref="D36:D40"/>
    <mergeCell ref="A95:N95"/>
    <mergeCell ref="E76:E77"/>
    <mergeCell ref="F76:F77"/>
    <mergeCell ref="G76:G77"/>
    <mergeCell ref="H76:H77"/>
    <mergeCell ref="K59:M59"/>
    <mergeCell ref="K70:K71"/>
    <mergeCell ref="L70:L71"/>
    <mergeCell ref="M70:M71"/>
    <mergeCell ref="B76:B77"/>
    <mergeCell ref="A1:N1"/>
    <mergeCell ref="E2:M4"/>
    <mergeCell ref="K5:M5"/>
    <mergeCell ref="A33:A35"/>
    <mergeCell ref="B33:B35"/>
    <mergeCell ref="B36:B40"/>
    <mergeCell ref="E13:M13"/>
    <mergeCell ref="K25:M25"/>
    <mergeCell ref="K39:M39"/>
    <mergeCell ref="G29:G30"/>
    <mergeCell ref="E70:E71"/>
    <mergeCell ref="E65:M67"/>
    <mergeCell ref="E31:E32"/>
    <mergeCell ref="G70:G71"/>
    <mergeCell ref="H70:H71"/>
    <mergeCell ref="H68:J68"/>
    <mergeCell ref="J31:J32"/>
    <mergeCell ref="E36:M38"/>
    <mergeCell ref="C76:C77"/>
    <mergeCell ref="G33:G35"/>
    <mergeCell ref="E33:E35"/>
    <mergeCell ref="F33:F35"/>
    <mergeCell ref="K33:K35"/>
    <mergeCell ref="J33:J35"/>
    <mergeCell ref="E45:M47"/>
    <mergeCell ref="K48:M48"/>
    <mergeCell ref="E56:M58"/>
    <mergeCell ref="L33:L35"/>
    <mergeCell ref="B65:B69"/>
    <mergeCell ref="C65:C69"/>
    <mergeCell ref="A70:A71"/>
    <mergeCell ref="A56:A60"/>
    <mergeCell ref="B56:B60"/>
    <mergeCell ref="C56:C60"/>
    <mergeCell ref="A61:A62"/>
    <mergeCell ref="B70:B71"/>
    <mergeCell ref="A53:A55"/>
    <mergeCell ref="G31:G32"/>
    <mergeCell ref="F31:F32"/>
    <mergeCell ref="I33:I35"/>
    <mergeCell ref="H31:H32"/>
    <mergeCell ref="I31:I32"/>
    <mergeCell ref="C36:C40"/>
    <mergeCell ref="A45:A49"/>
    <mergeCell ref="C45:C49"/>
    <mergeCell ref="D31:D32"/>
    <mergeCell ref="A24:A26"/>
    <mergeCell ref="B24:B26"/>
    <mergeCell ref="C24:C26"/>
    <mergeCell ref="B29:B30"/>
    <mergeCell ref="C29:C30"/>
    <mergeCell ref="B31:B32"/>
    <mergeCell ref="A31:A32"/>
    <mergeCell ref="A2:A6"/>
    <mergeCell ref="A20:A23"/>
    <mergeCell ref="B21:B23"/>
    <mergeCell ref="B10:B12"/>
    <mergeCell ref="C2:C6"/>
    <mergeCell ref="A7:A9"/>
    <mergeCell ref="B13:B15"/>
    <mergeCell ref="C13:C15"/>
    <mergeCell ref="A10:A12"/>
    <mergeCell ref="A13:A15"/>
    <mergeCell ref="A72:A75"/>
    <mergeCell ref="B72:B75"/>
    <mergeCell ref="C31:C32"/>
    <mergeCell ref="B27:B28"/>
    <mergeCell ref="B45:B49"/>
    <mergeCell ref="C27:C28"/>
    <mergeCell ref="A36:A40"/>
    <mergeCell ref="A41:A43"/>
    <mergeCell ref="C70:C71"/>
    <mergeCell ref="A65:A69"/>
    <mergeCell ref="E5:G5"/>
    <mergeCell ref="H5:J5"/>
    <mergeCell ref="B2:B6"/>
    <mergeCell ref="N7:N8"/>
    <mergeCell ref="E14:G14"/>
    <mergeCell ref="H14:J14"/>
    <mergeCell ref="K14:M14"/>
    <mergeCell ref="B7:B9"/>
    <mergeCell ref="D2:D6"/>
    <mergeCell ref="D13:D15"/>
    <mergeCell ref="N3:N6"/>
    <mergeCell ref="N14:N15"/>
    <mergeCell ref="N25:N26"/>
    <mergeCell ref="N31:N32"/>
    <mergeCell ref="H25:J25"/>
    <mergeCell ref="N29:N30"/>
    <mergeCell ref="N21:N23"/>
    <mergeCell ref="K31:K32"/>
    <mergeCell ref="L31:L32"/>
    <mergeCell ref="M31:M32"/>
    <mergeCell ref="E24:M24"/>
    <mergeCell ref="N37:N40"/>
    <mergeCell ref="E39:G39"/>
    <mergeCell ref="H39:J39"/>
    <mergeCell ref="E25:G25"/>
    <mergeCell ref="M33:M35"/>
    <mergeCell ref="H33:H35"/>
    <mergeCell ref="N33:N35"/>
    <mergeCell ref="E29:E30"/>
    <mergeCell ref="F29:F30"/>
    <mergeCell ref="N46:N49"/>
    <mergeCell ref="E48:G48"/>
    <mergeCell ref="H48:J48"/>
    <mergeCell ref="N66:N69"/>
    <mergeCell ref="E68:G68"/>
    <mergeCell ref="J70:J71"/>
    <mergeCell ref="K68:M68"/>
    <mergeCell ref="N57:N60"/>
    <mergeCell ref="E59:G59"/>
    <mergeCell ref="H59:J59"/>
    <mergeCell ref="D90:D92"/>
    <mergeCell ref="D93:D94"/>
    <mergeCell ref="A84:A88"/>
    <mergeCell ref="B84:B88"/>
    <mergeCell ref="C84:C88"/>
    <mergeCell ref="C90:C92"/>
    <mergeCell ref="A93:A94"/>
    <mergeCell ref="B93:B94"/>
    <mergeCell ref="C93:C94"/>
    <mergeCell ref="D84:D88"/>
    <mergeCell ref="K21:K23"/>
    <mergeCell ref="L21:L23"/>
    <mergeCell ref="M21:M23"/>
    <mergeCell ref="A82:N82"/>
    <mergeCell ref="N76:N77"/>
    <mergeCell ref="A76:A77"/>
    <mergeCell ref="F70:F71"/>
    <mergeCell ref="I70:I71"/>
    <mergeCell ref="N70:N71"/>
    <mergeCell ref="M29:M30"/>
    <mergeCell ref="I76:I77"/>
    <mergeCell ref="J76:J77"/>
    <mergeCell ref="K76:K77"/>
    <mergeCell ref="L76:L77"/>
    <mergeCell ref="M76:M77"/>
    <mergeCell ref="H29:H30"/>
    <mergeCell ref="I29:I30"/>
    <mergeCell ref="J29:J30"/>
    <mergeCell ref="K29:K30"/>
    <mergeCell ref="L29:L30"/>
  </mergeCells>
  <printOptions/>
  <pageMargins left="0.11811023622047245" right="0.11811023622047245" top="0" bottom="0.15748031496062992" header="0"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2017-12-29T07:27:36Z</dcterms:modified>
  <cp:category/>
  <cp:version/>
  <cp:contentType/>
  <cp:contentStatus/>
</cp:coreProperties>
</file>